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5" windowHeight="11025"/>
  </bookViews>
  <sheets>
    <sheet name="Лист1" sheetId="1" r:id="rId1"/>
    <sheet name="для расчета " sheetId="4" r:id="rId2"/>
    <sheet name="МО" sheetId="5" r:id="rId3"/>
  </sheets>
  <definedNames>
    <definedName name="_xlnm._FilterDatabase" localSheetId="1" hidden="1">'для расчета '!$A$1:$B$62</definedName>
    <definedName name="_xlnm._FilterDatabase" localSheetId="0" hidden="1">Лист1!$A$5:$X$66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4" l="1"/>
  <c r="D62" i="4" l="1"/>
  <c r="D61" i="4"/>
  <c r="C14" i="1" s="1"/>
  <c r="X14" i="1" s="1"/>
  <c r="D60" i="4"/>
  <c r="C60" i="1" s="1"/>
  <c r="X60" i="1" s="1"/>
  <c r="D59" i="4"/>
  <c r="D58" i="4"/>
  <c r="C32" i="1" s="1"/>
  <c r="X32" i="1" s="1"/>
  <c r="D57" i="4"/>
  <c r="D56" i="4"/>
  <c r="C18" i="1" s="1"/>
  <c r="X18" i="1" s="1"/>
  <c r="D55" i="4"/>
  <c r="C8" i="1" s="1"/>
  <c r="X8" i="1" s="1"/>
  <c r="D54" i="4"/>
  <c r="D53" i="4"/>
  <c r="C20" i="1" s="1"/>
  <c r="X20" i="1" s="1"/>
  <c r="D52" i="4"/>
  <c r="C66" i="1" s="1"/>
  <c r="X66" i="1" s="1"/>
  <c r="D51" i="4"/>
  <c r="D50" i="4"/>
  <c r="D49" i="4"/>
  <c r="D48" i="4"/>
  <c r="C11" i="1" s="1"/>
  <c r="X11" i="1" s="1"/>
  <c r="D47" i="4"/>
  <c r="C65" i="1" s="1"/>
  <c r="X65" i="1" s="1"/>
  <c r="D46" i="4"/>
  <c r="C38" i="1" s="1"/>
  <c r="X38" i="1" s="1"/>
  <c r="D45" i="4"/>
  <c r="C43" i="1" s="1"/>
  <c r="X43" i="1" s="1"/>
  <c r="D44" i="4"/>
  <c r="D43" i="4"/>
  <c r="C10" i="1" s="1"/>
  <c r="X10" i="1" s="1"/>
  <c r="D42" i="4"/>
  <c r="C58" i="1" s="1"/>
  <c r="X58" i="1" s="1"/>
  <c r="D41" i="4"/>
  <c r="D40" i="4"/>
  <c r="C39" i="1" s="1"/>
  <c r="X39" i="1" s="1"/>
  <c r="D39" i="4"/>
  <c r="C64" i="1" s="1"/>
  <c r="X64" i="1" s="1"/>
  <c r="D38" i="4"/>
  <c r="D37" i="4"/>
  <c r="D36" i="4"/>
  <c r="C53" i="1" s="1"/>
  <c r="X53" i="1" s="1"/>
  <c r="D35" i="4"/>
  <c r="C7" i="1" s="1"/>
  <c r="X7" i="1" s="1"/>
  <c r="D34" i="4"/>
  <c r="D33" i="4"/>
  <c r="D32" i="4"/>
  <c r="C40" i="1" s="1"/>
  <c r="X40" i="1" s="1"/>
  <c r="D31" i="4"/>
  <c r="C22" i="1" s="1"/>
  <c r="X22" i="1" s="1"/>
  <c r="D30" i="4"/>
  <c r="C63" i="1" s="1"/>
  <c r="X63" i="1" s="1"/>
  <c r="D29" i="4"/>
  <c r="D28" i="4"/>
  <c r="C29" i="1" s="1"/>
  <c r="X29" i="1" s="1"/>
  <c r="D27" i="4"/>
  <c r="D26" i="4"/>
  <c r="C30" i="1" s="1"/>
  <c r="X30" i="1" s="1"/>
  <c r="D25" i="4"/>
  <c r="D24" i="4"/>
  <c r="C15" i="1" s="1"/>
  <c r="X15" i="1" s="1"/>
  <c r="D23" i="4"/>
  <c r="C16" i="1" s="1"/>
  <c r="X16" i="1" s="1"/>
  <c r="D22" i="4"/>
  <c r="C24" i="1" s="1"/>
  <c r="X24" i="1" s="1"/>
  <c r="D21" i="4"/>
  <c r="D20" i="4"/>
  <c r="C17" i="1" s="1"/>
  <c r="X17" i="1" s="1"/>
  <c r="D19" i="4"/>
  <c r="D18" i="4"/>
  <c r="C48" i="1" s="1"/>
  <c r="X48" i="1" s="1"/>
  <c r="D17" i="4"/>
  <c r="D16" i="4"/>
  <c r="C9" i="1" s="1"/>
  <c r="X9" i="1" s="1"/>
  <c r="D15" i="4"/>
  <c r="C25" i="1" s="1"/>
  <c r="X25" i="1" s="1"/>
  <c r="D14" i="4"/>
  <c r="C37" i="1" s="1"/>
  <c r="X37" i="1" s="1"/>
  <c r="D13" i="4"/>
  <c r="D12" i="4"/>
  <c r="C34" i="1" s="1"/>
  <c r="X34" i="1" s="1"/>
  <c r="D11" i="4"/>
  <c r="C52" i="1" s="1"/>
  <c r="X52" i="1" s="1"/>
  <c r="D10" i="4"/>
  <c r="C59" i="1" s="1"/>
  <c r="X59" i="1" s="1"/>
  <c r="D9" i="4"/>
  <c r="C62" i="1" s="1"/>
  <c r="X62" i="1" s="1"/>
  <c r="D8" i="4"/>
  <c r="C47" i="1" s="1"/>
  <c r="X47" i="1" s="1"/>
  <c r="D7" i="4"/>
  <c r="C50" i="1" s="1"/>
  <c r="X50" i="1" s="1"/>
  <c r="D6" i="4"/>
  <c r="C44" i="1" s="1"/>
  <c r="X44" i="1" s="1"/>
  <c r="D5" i="4"/>
  <c r="D4" i="4"/>
  <c r="C12" i="1" s="1"/>
  <c r="X12" i="1" s="1"/>
  <c r="D3" i="4"/>
  <c r="C6" i="1" s="1"/>
  <c r="X6" i="1" s="1"/>
  <c r="C19" i="1"/>
  <c r="X19" i="1" s="1"/>
  <c r="C57" i="1"/>
  <c r="X57" i="1" s="1"/>
  <c r="C36" i="1"/>
  <c r="X36" i="1" s="1"/>
  <c r="C56" i="1"/>
  <c r="X56" i="1" s="1"/>
  <c r="C54" i="1"/>
  <c r="X54" i="1" s="1"/>
  <c r="C51" i="1"/>
  <c r="X51" i="1" s="1"/>
  <c r="C46" i="1"/>
  <c r="X46" i="1" s="1"/>
  <c r="C61" i="1"/>
  <c r="X61" i="1" s="1"/>
  <c r="C26" i="1"/>
  <c r="X26" i="1" s="1"/>
  <c r="C42" i="1"/>
  <c r="X42" i="1" s="1"/>
  <c r="C28" i="1"/>
  <c r="X28" i="1" s="1"/>
  <c r="C45" i="1"/>
  <c r="X45" i="1" s="1"/>
  <c r="C33" i="1"/>
  <c r="X33" i="1" s="1"/>
  <c r="C31" i="1"/>
  <c r="X31" i="1" s="1"/>
  <c r="C49" i="1"/>
  <c r="X49" i="1" s="1"/>
  <c r="C55" i="1"/>
  <c r="X55" i="1" s="1"/>
  <c r="C35" i="1"/>
  <c r="X35" i="1" s="1"/>
  <c r="C23" i="1"/>
  <c r="X23" i="1" s="1"/>
  <c r="C21" i="1"/>
  <c r="X21" i="1" s="1"/>
  <c r="C41" i="1"/>
  <c r="X41" i="1" s="1"/>
  <c r="C27" i="1"/>
  <c r="X27" i="1" s="1"/>
  <c r="C13" i="1"/>
  <c r="X13" i="1" s="1"/>
</calcChain>
</file>

<file path=xl/sharedStrings.xml><?xml version="1.0" encoding="utf-8"?>
<sst xmlns="http://schemas.openxmlformats.org/spreadsheetml/2006/main" count="235" uniqueCount="108">
  <si>
    <t>№</t>
  </si>
  <si>
    <t>МУНИЦИПАЛЬНЫЙ РАЙОН / МУНИЦИПАЛЬНЫЙ ОКРУГ/
ГОРОДСКОЙ ОКРУГ</t>
  </si>
  <si>
    <t>Результаты работы муниципального района / муниципального округа/ городского округа</t>
  </si>
  <si>
    <t>Результаты участия муниципального района / муниципального округа/ городского округа в региональных мероприятиях</t>
  </si>
  <si>
    <t>Результаты участия муниципального района / городского округа в окружных, всероссийских и международных мероприятиях</t>
  </si>
  <si>
    <t>СУММА БАЛЛОВ</t>
  </si>
  <si>
    <t>МЕСТО В ОБЩЕМ РЕЙТИНГЕ</t>
  </si>
  <si>
    <t>Участники мероприятий по информационным справкам, подаваемым через ЭСО.</t>
  </si>
  <si>
    <t>Организация сетевых акций, посвященных Дням воинской славы и памятным датам России.</t>
  </si>
  <si>
    <t>Организация муниципального этапа краевого конкурса по строевой подготовке.</t>
  </si>
  <si>
    <t>Наличие зарегистрированного отряда регионального отделения ООД "Поисковое движение России" по Красноярскому краю.</t>
  </si>
  <si>
    <t>Участие в поисковых экспедициях Всероссийской акции "Вахта памяти"</t>
  </si>
  <si>
    <t>Наличие действующего 
Дома «ЮНАРМИИ» (прошедшего паспортизацию и имеющего свидетельство).</t>
  </si>
  <si>
    <t>Реализация проекта «Юнармия. Наставничество»
(Наличие соглашения с детским домом и/или КДН, системная работа с воспитанниками).</t>
  </si>
  <si>
    <t>Организация муниципального этапа военно-патриотической игры "Зарница 2.0".</t>
  </si>
  <si>
    <t>Участие в зональном этапе краевого конкурса по строевой подготовке.</t>
  </si>
  <si>
    <t>Участие в работе регионального центра патриотического воспитания «Юнармия»</t>
  </si>
  <si>
    <t>Участие в конкурсе профессионального мастерства среди сотрудников сферы патриотического
воспитания "Я лучший".</t>
  </si>
  <si>
    <t>Участие в окружных, всероссийских,
 международных мероприятиях патриотической направленности.</t>
  </si>
  <si>
    <t>2 балла за каждый 1% вовлеченных от общего количества молодежи в МО.</t>
  </si>
  <si>
    <t xml:space="preserve">10 баллов за каждую акцию Согласно плану сетевых акций ФП. </t>
  </si>
  <si>
    <t>1 место - 30 баллов;
2 место - 20 баллов;
3 место - 10 баллов;
Участие - 5 баллов.
(баллы не плюсуются)
Оцениваются итоги текущего года.</t>
  </si>
  <si>
    <t>1 место - 30 баллов;
2 место - 20 баллов;
3 место - 10 баллов;
Участие - 5 баллов.
(баллы не плюсуются)</t>
  </si>
  <si>
    <t>30 баллов.</t>
  </si>
  <si>
    <t>20 баллов участие (вне зависимости от количества участников) + 5 баллов за каждого победителя.</t>
  </si>
  <si>
    <t>Участие в региональном этапе 
- 40 баллов
Участие в Окружном этапе 
- 50 баллов
Участие во Всероссийском финале 
- 60 баллов.</t>
  </si>
  <si>
    <t>2 балла за каждого человека, принявшего участие в сменах.</t>
  </si>
  <si>
    <t>5 баллов за каждого
участника;
1 место +30 баллов к участию;
2 место +20 баллов к участию;
3 место +10 баллов к участию.</t>
  </si>
  <si>
    <t>г. Красноярск</t>
  </si>
  <si>
    <t>Новоселовский район</t>
  </si>
  <si>
    <t>г. Лесосибирск</t>
  </si>
  <si>
    <t>Уярский район</t>
  </si>
  <si>
    <t>Саянский район</t>
  </si>
  <si>
    <t>Иланский район</t>
  </si>
  <si>
    <t>Ермаковский район</t>
  </si>
  <si>
    <t>Ирбейский район</t>
  </si>
  <si>
    <t>ЗАТО г. Железногорск</t>
  </si>
  <si>
    <t>Шушенский район</t>
  </si>
  <si>
    <t>г. Ачинск</t>
  </si>
  <si>
    <t>г. Назарово</t>
  </si>
  <si>
    <t>Ачинский район</t>
  </si>
  <si>
    <t>Северо-Енисейский район</t>
  </si>
  <si>
    <t>Ужурский район</t>
  </si>
  <si>
    <t>г. Минусинск</t>
  </si>
  <si>
    <t>г. Шарыпово</t>
  </si>
  <si>
    <t>п. Кедровый</t>
  </si>
  <si>
    <t>Балахтинский район</t>
  </si>
  <si>
    <t>г. Бородино</t>
  </si>
  <si>
    <t>Минусинский район</t>
  </si>
  <si>
    <t>Емельяновский район</t>
  </si>
  <si>
    <t>Курагинский район</t>
  </si>
  <si>
    <t>г. Дивногорск</t>
  </si>
  <si>
    <t>Казачинский район</t>
  </si>
  <si>
    <t>Туруханский район</t>
  </si>
  <si>
    <t>г. Канск</t>
  </si>
  <si>
    <t>Козульский район</t>
  </si>
  <si>
    <t>Большеулуйский район</t>
  </si>
  <si>
    <t>Абанский район</t>
  </si>
  <si>
    <t>Эвенкийский муниципальный район</t>
  </si>
  <si>
    <t>Шарыповский муниципальный округ</t>
  </si>
  <si>
    <t>Таймырский Долгано-Ненецкий  муниципальный район</t>
  </si>
  <si>
    <t>г. Сосновоборск</t>
  </si>
  <si>
    <t>г. Боготол</t>
  </si>
  <si>
    <t>Партизанский район</t>
  </si>
  <si>
    <t>Боготольский район</t>
  </si>
  <si>
    <t>Идринский район</t>
  </si>
  <si>
    <t>Краснотуранский район</t>
  </si>
  <si>
    <t>Канский район</t>
  </si>
  <si>
    <t>Манский район</t>
  </si>
  <si>
    <t>Назаровский район</t>
  </si>
  <si>
    <t>г. Енисейск</t>
  </si>
  <si>
    <t>Енисейский район</t>
  </si>
  <si>
    <t>г. Норильск</t>
  </si>
  <si>
    <t>Березовский район</t>
  </si>
  <si>
    <t>Дзержинский район</t>
  </si>
  <si>
    <t>ЗАТО г. Зеленогорск</t>
  </si>
  <si>
    <t>Сухобузимский район</t>
  </si>
  <si>
    <t>Пировский муниципальный округ</t>
  </si>
  <si>
    <t>ЗАТО п. Солнечный</t>
  </si>
  <si>
    <t>Рыбинский район</t>
  </si>
  <si>
    <t>Тюхтетский муниципальный округ</t>
  </si>
  <si>
    <t>Каратузский район</t>
  </si>
  <si>
    <t>Большемуртинский район</t>
  </si>
  <si>
    <t>Мотыгинский район</t>
  </si>
  <si>
    <t>Нижнеингашский район</t>
  </si>
  <si>
    <t>Тасеевский район</t>
  </si>
  <si>
    <t>Богучанский район</t>
  </si>
  <si>
    <t>Кежемский район</t>
  </si>
  <si>
    <t>Бирилюсский район</t>
  </si>
  <si>
    <t>Наименование муниципального образования</t>
  </si>
  <si>
    <t>Численность молодежи в возрасте от 14 до 35 лет (чел.)</t>
  </si>
  <si>
    <t>численность вовлеченных</t>
  </si>
  <si>
    <t>% от численности</t>
  </si>
  <si>
    <t xml:space="preserve">30 баллов. </t>
  </si>
  <si>
    <r>
      <rPr>
        <b/>
        <sz val="11"/>
        <rFont val="Times New Roman"/>
        <family val="1"/>
        <charset val="204"/>
      </rPr>
      <t>40 баллов участие поискового отряда/отрядов
в экспедиции в течение года (в том числе в составе сводных отрядов)
+10 баллов за участие в Международной Военно-исторической экспедиции</t>
    </r>
    <r>
      <rPr>
        <b/>
        <sz val="11"/>
        <color rgb="FFFF0000"/>
        <rFont val="Times New Roman"/>
        <family val="1"/>
        <charset val="204"/>
      </rPr>
      <t xml:space="preserve"> </t>
    </r>
  </si>
  <si>
    <r>
      <rPr>
        <b/>
        <sz val="11"/>
        <rFont val="Times New Roman"/>
        <family val="1"/>
        <charset val="204"/>
      </rPr>
      <t>30 баллов.</t>
    </r>
    <r>
      <rPr>
        <b/>
        <sz val="11"/>
        <color rgb="FFFF0000"/>
        <rFont val="Times New Roman"/>
        <family val="1"/>
        <charset val="204"/>
      </rPr>
      <t xml:space="preserve"> </t>
    </r>
  </si>
  <si>
    <t xml:space="preserve">Очное участие 
- 20 баллов. 
Призовое место в очном мероприятии 
- 30 баллов. 
Призовое место в заочном 
- 10 баллов.
(За победы баллы суммируются). </t>
  </si>
  <si>
    <t>Куратор флагманской программы "Мы гордимся"</t>
  </si>
  <si>
    <t>Директор КГАУ "Дом офицеров"</t>
  </si>
  <si>
    <t>П.М. Ашлапов</t>
  </si>
  <si>
    <t>Д.К. Шумов</t>
  </si>
  <si>
    <t>Участие в рейтинг-конкурсе военно-патриотических объединений, клубов Красноярского края.
(по итогам деятельности в 2025 году)</t>
  </si>
  <si>
    <t>Участие в рейтинг-конкурсе местных отделений ВВПОД "ЮНАРМИЯ" Красноярского края. 
(по итогам деятельности 
в 2025 году)</t>
  </si>
  <si>
    <t>Участие в рейтинг-конкурсе поисковых отрядов ООД "Поискового движения России" Красноярский край 
(по итогам деятельности 
в 2025 году)</t>
  </si>
  <si>
    <t xml:space="preserve">Организация зонального этапа военно-патриотической игры "Зарница 2.0".
</t>
  </si>
  <si>
    <t>Участие в рейтинг-конкурсе местных отделений КРО ВОД "Волонтеры Победы"
(по итогам деятельности
в 2025 году)</t>
  </si>
  <si>
    <r>
      <t xml:space="preserve">ФЛАГМАНСКАЯ ПРОГРАММА "МЫ ГОРДИМСЯ"
РЕЙТИНГ МУНИЦИПАЛЬНЫХ РАЙОНОВ, МУНИЦИПАЛЬНЫХ ОКРУГОВ И ГОРОДСКИХ ОКРУГОВ КРАСНОЯРСКОГО КРАЯ 
</t>
    </r>
    <r>
      <rPr>
        <b/>
        <sz val="12"/>
        <color indexed="12"/>
        <rFont val="Times New Roman"/>
        <family val="1"/>
        <charset val="204"/>
      </rPr>
      <t>УЧРЕЖДЕНИЕ - ОПЕРАТОР: КГАУ "ДОМ ОФИЦЕРОВ"
ДИРЕКТОР УЧРЕЖДЕНИЯ - ОПЕРАТОРА: ШУМОВ Д.К., Тел.: 8 (391)258-18-12 ; E-mail: do_krsk@mail.ru
ОТВЕТСТВЕННЫЙ СОТРУДНИК: ДЕРНОВА М.В..  ; E-mail: KRASPATRIOT@YANDEX.RU</t>
    </r>
  </si>
  <si>
    <t>Участие в военно-патриотической игре "Зарница 2.0".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</si>
</sst>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"/>
  </numFmts>
  <fonts count="20" x14ac:knownFonts="1">
    <font>
      <sz val="11"/>
      <color theme="1"/>
      <name val="Calibri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2"/>
      <color indexed="6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0" fillId="4" borderId="4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165" fontId="11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Protection="1">
      <protection locked="0"/>
    </xf>
    <xf numFmtId="0" fontId="12" fillId="0" borderId="1" xfId="0" applyFont="1" applyFill="1" applyBorder="1" applyAlignment="1">
      <alignment horizontal="left" wrapText="1" indent="1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165" fontId="11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textRotation="90"/>
      <protection locked="0"/>
    </xf>
    <xf numFmtId="0" fontId="11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4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165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/>
    <xf numFmtId="0" fontId="7" fillId="2" borderId="0" xfId="0" applyFont="1" applyFill="1" applyBorder="1" applyAlignment="1"/>
    <xf numFmtId="0" fontId="18" fillId="2" borderId="0" xfId="0" applyFont="1" applyFill="1" applyBorder="1" applyAlignment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justify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/>
    </xf>
    <xf numFmtId="165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10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165" fontId="13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wrapText="1"/>
    </xf>
    <xf numFmtId="3" fontId="1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textRotation="90"/>
      <protection locked="0"/>
    </xf>
    <xf numFmtId="0" fontId="10" fillId="4" borderId="3" xfId="0" applyFont="1" applyFill="1" applyBorder="1" applyAlignment="1" applyProtection="1">
      <alignment horizontal="center" vertical="center" textRotation="90"/>
      <protection locked="0"/>
    </xf>
    <xf numFmtId="0" fontId="10" fillId="4" borderId="4" xfId="0" applyFont="1" applyFill="1" applyBorder="1" applyAlignment="1" applyProtection="1">
      <alignment horizontal="center" vertical="center" textRotation="90"/>
      <protection locked="0"/>
    </xf>
    <xf numFmtId="0" fontId="10" fillId="4" borderId="2" xfId="0" applyFont="1" applyFill="1" applyBorder="1" applyAlignment="1">
      <alignment horizontal="center" vertical="center" textRotation="90" wrapText="1"/>
    </xf>
    <xf numFmtId="0" fontId="10" fillId="4" borderId="3" xfId="0" applyFont="1" applyFill="1" applyBorder="1" applyAlignment="1">
      <alignment horizontal="center" vertical="center" textRotation="90" wrapText="1"/>
    </xf>
    <xf numFmtId="0" fontId="10" fillId="4" borderId="4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4"/>
  <sheetViews>
    <sheetView tabSelected="1" topLeftCell="A4" zoomScaleNormal="100" workbookViewId="0">
      <selection activeCell="A13" sqref="A13:XFD13"/>
    </sheetView>
  </sheetViews>
  <sheetFormatPr defaultColWidth="9.140625" defaultRowHeight="18.75" x14ac:dyDescent="0.3"/>
  <cols>
    <col min="1" max="1" width="6" style="10" customWidth="1"/>
    <col min="2" max="2" width="40.28515625" style="11" customWidth="1"/>
    <col min="3" max="3" width="26.28515625" style="10" customWidth="1"/>
    <col min="4" max="4" width="26.7109375" style="10" customWidth="1"/>
    <col min="5" max="6" width="25.42578125" style="10" customWidth="1"/>
    <col min="7" max="7" width="26.85546875" style="10" customWidth="1"/>
    <col min="8" max="8" width="27.42578125" style="10" customWidth="1"/>
    <col min="9" max="9" width="24.85546875" style="10" customWidth="1"/>
    <col min="10" max="10" width="27.28515625" style="10" customWidth="1"/>
    <col min="11" max="11" width="26.85546875" style="10" customWidth="1"/>
    <col min="12" max="13" width="24.85546875" style="10" customWidth="1"/>
    <col min="14" max="14" width="28.85546875" style="10" customWidth="1"/>
    <col min="15" max="15" width="22.140625" style="10" hidden="1" customWidth="1"/>
    <col min="16" max="16" width="25.85546875" style="10" customWidth="1"/>
    <col min="17" max="17" width="21" style="10" customWidth="1"/>
    <col min="18" max="18" width="24.5703125" style="10" customWidth="1"/>
    <col min="19" max="19" width="21.5703125" style="10" customWidth="1"/>
    <col min="20" max="20" width="30.42578125" style="10" customWidth="1"/>
    <col min="21" max="21" width="29.5703125" style="10" hidden="1" customWidth="1"/>
    <col min="22" max="22" width="21.7109375" style="10" hidden="1" customWidth="1"/>
    <col min="23" max="23" width="26" style="9" customWidth="1"/>
    <col min="24" max="24" width="17.140625" style="10" customWidth="1"/>
    <col min="25" max="25" width="17" style="10" customWidth="1"/>
    <col min="26" max="26" width="9.140625" style="10"/>
    <col min="27" max="27" width="11.28515625" style="10" customWidth="1"/>
    <col min="28" max="28" width="25.140625" style="10" customWidth="1"/>
    <col min="29" max="16384" width="9.140625" style="10"/>
  </cols>
  <sheetData>
    <row r="1" spans="1:30" ht="96" customHeight="1" x14ac:dyDescent="0.25">
      <c r="A1" s="68" t="s">
        <v>106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29"/>
      <c r="AA1" s="29"/>
      <c r="AB1" s="29"/>
      <c r="AC1" s="29"/>
      <c r="AD1" s="29"/>
    </row>
    <row r="2" spans="1:30" ht="99.75" x14ac:dyDescent="0.25">
      <c r="A2" s="70" t="s">
        <v>0</v>
      </c>
      <c r="B2" s="73" t="s">
        <v>1</v>
      </c>
      <c r="C2" s="69" t="s">
        <v>2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 t="s">
        <v>3</v>
      </c>
      <c r="Q2" s="69"/>
      <c r="R2" s="69"/>
      <c r="S2" s="69"/>
      <c r="T2" s="69"/>
      <c r="U2" s="69"/>
      <c r="V2" s="69"/>
      <c r="W2" s="22" t="s">
        <v>4</v>
      </c>
      <c r="X2" s="76" t="s">
        <v>5</v>
      </c>
      <c r="Y2" s="79" t="s">
        <v>6</v>
      </c>
    </row>
    <row r="3" spans="1:30" ht="129" customHeight="1" x14ac:dyDescent="0.25">
      <c r="A3" s="71"/>
      <c r="B3" s="74"/>
      <c r="C3" s="35" t="s">
        <v>7</v>
      </c>
      <c r="D3" s="35" t="s">
        <v>8</v>
      </c>
      <c r="E3" s="35" t="s">
        <v>101</v>
      </c>
      <c r="F3" s="35" t="s">
        <v>102</v>
      </c>
      <c r="G3" s="35" t="s">
        <v>105</v>
      </c>
      <c r="H3" s="35" t="s">
        <v>103</v>
      </c>
      <c r="I3" s="35" t="s">
        <v>10</v>
      </c>
      <c r="J3" s="35" t="s">
        <v>11</v>
      </c>
      <c r="K3" s="35" t="s">
        <v>12</v>
      </c>
      <c r="L3" s="35" t="s">
        <v>13</v>
      </c>
      <c r="M3" s="54" t="s">
        <v>9</v>
      </c>
      <c r="N3" s="36" t="s">
        <v>14</v>
      </c>
      <c r="O3" s="36"/>
      <c r="P3" s="35" t="s">
        <v>15</v>
      </c>
      <c r="Q3" s="56" t="s">
        <v>104</v>
      </c>
      <c r="R3" s="35" t="s">
        <v>107</v>
      </c>
      <c r="S3" s="35" t="s">
        <v>16</v>
      </c>
      <c r="T3" s="36" t="s">
        <v>17</v>
      </c>
      <c r="U3" s="36"/>
      <c r="V3" s="36"/>
      <c r="W3" s="37" t="s">
        <v>18</v>
      </c>
      <c r="X3" s="77"/>
      <c r="Y3" s="80"/>
    </row>
    <row r="4" spans="1:30" ht="158.1" customHeight="1" x14ac:dyDescent="0.25">
      <c r="A4" s="72"/>
      <c r="B4" s="75"/>
      <c r="C4" s="34" t="s">
        <v>19</v>
      </c>
      <c r="D4" s="34" t="s">
        <v>20</v>
      </c>
      <c r="E4" s="34" t="s">
        <v>21</v>
      </c>
      <c r="F4" s="34" t="s">
        <v>22</v>
      </c>
      <c r="G4" s="34" t="s">
        <v>22</v>
      </c>
      <c r="H4" s="34" t="s">
        <v>22</v>
      </c>
      <c r="I4" s="34" t="s">
        <v>93</v>
      </c>
      <c r="J4" s="34" t="s">
        <v>94</v>
      </c>
      <c r="K4" s="34" t="s">
        <v>95</v>
      </c>
      <c r="L4" s="34" t="s">
        <v>93</v>
      </c>
      <c r="M4" s="55" t="s">
        <v>23</v>
      </c>
      <c r="N4" s="57" t="s">
        <v>23</v>
      </c>
      <c r="O4" s="36"/>
      <c r="P4" s="34" t="s">
        <v>24</v>
      </c>
      <c r="Q4" s="56" t="s">
        <v>23</v>
      </c>
      <c r="R4" s="34" t="s">
        <v>25</v>
      </c>
      <c r="S4" s="34" t="s">
        <v>26</v>
      </c>
      <c r="T4" s="36" t="s">
        <v>27</v>
      </c>
      <c r="U4" s="36"/>
      <c r="V4" s="36"/>
      <c r="W4" s="37" t="s">
        <v>96</v>
      </c>
      <c r="X4" s="78"/>
      <c r="Y4" s="81"/>
    </row>
    <row r="5" spans="1:30" ht="12.75" customHeight="1" x14ac:dyDescent="0.25">
      <c r="A5" s="12"/>
      <c r="B5" s="13"/>
      <c r="C5" s="15"/>
      <c r="D5" s="14"/>
      <c r="E5" s="14"/>
      <c r="F5" s="14"/>
      <c r="G5" s="14"/>
      <c r="H5" s="14"/>
      <c r="I5" s="34"/>
      <c r="J5" s="14"/>
      <c r="K5" s="34"/>
      <c r="L5" s="14"/>
      <c r="M5" s="14"/>
      <c r="N5" s="20"/>
      <c r="O5" s="21"/>
      <c r="P5" s="14"/>
      <c r="Q5" s="23"/>
      <c r="R5" s="14"/>
      <c r="S5" s="14"/>
      <c r="T5" s="21"/>
      <c r="U5" s="21"/>
      <c r="V5" s="25"/>
      <c r="W5" s="24"/>
      <c r="X5" s="26"/>
      <c r="Y5" s="26"/>
    </row>
    <row r="6" spans="1:30" s="8" customFormat="1" ht="20.25" x14ac:dyDescent="0.3">
      <c r="A6" s="16">
        <v>1</v>
      </c>
      <c r="B6" s="17" t="s">
        <v>38</v>
      </c>
      <c r="C6" s="18">
        <f>2*(VLOOKUP(B6,'для расчета '!$A$2:D$62,4,FALSE))</f>
        <v>200</v>
      </c>
      <c r="D6" s="19">
        <v>80</v>
      </c>
      <c r="E6" s="45"/>
      <c r="F6" s="19"/>
      <c r="G6" s="19"/>
      <c r="H6" s="18"/>
      <c r="I6" s="18">
        <v>30</v>
      </c>
      <c r="J6" s="18">
        <v>40</v>
      </c>
      <c r="K6" s="33">
        <v>30</v>
      </c>
      <c r="L6" s="18">
        <v>30</v>
      </c>
      <c r="M6" s="18">
        <v>30</v>
      </c>
      <c r="N6" s="39">
        <v>30</v>
      </c>
      <c r="O6" s="19"/>
      <c r="P6" s="18">
        <v>30</v>
      </c>
      <c r="Q6" s="27"/>
      <c r="R6" s="18">
        <v>40</v>
      </c>
      <c r="S6" s="18"/>
      <c r="T6" s="39"/>
      <c r="U6" s="19"/>
      <c r="V6" s="19"/>
      <c r="W6" s="38"/>
      <c r="X6" s="28">
        <f>SUM(C6:W6)</f>
        <v>540</v>
      </c>
      <c r="Y6" s="30">
        <v>1</v>
      </c>
    </row>
    <row r="7" spans="1:30" s="8" customFormat="1" ht="20.25" x14ac:dyDescent="0.3">
      <c r="A7" s="16">
        <v>11</v>
      </c>
      <c r="B7" s="17" t="s">
        <v>30</v>
      </c>
      <c r="C7" s="18">
        <f>2*(VLOOKUP(B7,'для расчета '!$A$2:D$62,4,FALSE))</f>
        <v>150</v>
      </c>
      <c r="D7" s="19">
        <v>80</v>
      </c>
      <c r="E7" s="45"/>
      <c r="F7" s="19"/>
      <c r="G7" s="19"/>
      <c r="H7" s="18"/>
      <c r="I7" s="18"/>
      <c r="J7" s="18"/>
      <c r="K7" s="33">
        <v>30</v>
      </c>
      <c r="L7" s="18">
        <v>30</v>
      </c>
      <c r="M7" s="18">
        <v>30</v>
      </c>
      <c r="N7" s="39">
        <v>30</v>
      </c>
      <c r="O7" s="19"/>
      <c r="P7" s="18">
        <v>40</v>
      </c>
      <c r="Q7" s="27">
        <v>30</v>
      </c>
      <c r="R7" s="18">
        <v>40</v>
      </c>
      <c r="S7" s="18"/>
      <c r="T7" s="39"/>
      <c r="U7" s="19"/>
      <c r="V7" s="19"/>
      <c r="W7" s="38"/>
      <c r="X7" s="28">
        <f>SUM(C7:W7)</f>
        <v>460</v>
      </c>
      <c r="Y7" s="30">
        <v>2</v>
      </c>
    </row>
    <row r="8" spans="1:30" s="8" customFormat="1" ht="20.25" x14ac:dyDescent="0.3">
      <c r="A8" s="16">
        <v>55</v>
      </c>
      <c r="B8" s="17" t="s">
        <v>53</v>
      </c>
      <c r="C8" s="18">
        <f>2*(VLOOKUP(B8,'для расчета '!$A$2:D$62,4,FALSE))</f>
        <v>200</v>
      </c>
      <c r="D8" s="19">
        <v>60</v>
      </c>
      <c r="E8" s="45"/>
      <c r="F8" s="19"/>
      <c r="G8" s="19"/>
      <c r="H8" s="18"/>
      <c r="I8" s="18">
        <v>30</v>
      </c>
      <c r="J8" s="18">
        <v>40</v>
      </c>
      <c r="K8" s="33"/>
      <c r="L8" s="18"/>
      <c r="M8" s="18">
        <v>30</v>
      </c>
      <c r="N8" s="39">
        <v>30</v>
      </c>
      <c r="O8" s="19"/>
      <c r="P8" s="18">
        <v>25</v>
      </c>
      <c r="Q8" s="27"/>
      <c r="R8" s="18">
        <v>40</v>
      </c>
      <c r="S8" s="18"/>
      <c r="T8" s="39"/>
      <c r="U8" s="19"/>
      <c r="V8" s="19"/>
      <c r="W8" s="38"/>
      <c r="X8" s="28">
        <f>SUM(C8:W8)</f>
        <v>455</v>
      </c>
      <c r="Y8" s="30">
        <v>3</v>
      </c>
    </row>
    <row r="9" spans="1:30" s="9" customFormat="1" x14ac:dyDescent="0.3">
      <c r="A9" s="16">
        <v>28</v>
      </c>
      <c r="B9" s="17" t="s">
        <v>49</v>
      </c>
      <c r="C9" s="18">
        <f>2*(VLOOKUP(B9,'для расчета '!$A$2:D$62,4,FALSE))</f>
        <v>200</v>
      </c>
      <c r="D9" s="19">
        <v>80</v>
      </c>
      <c r="E9" s="45"/>
      <c r="F9" s="19"/>
      <c r="G9" s="19"/>
      <c r="H9" s="18"/>
      <c r="I9" s="18">
        <v>30</v>
      </c>
      <c r="J9" s="18">
        <v>40</v>
      </c>
      <c r="K9" s="33"/>
      <c r="L9" s="18"/>
      <c r="M9" s="18">
        <v>30</v>
      </c>
      <c r="N9" s="39">
        <v>30</v>
      </c>
      <c r="O9" s="19"/>
      <c r="P9" s="18">
        <v>40</v>
      </c>
      <c r="Q9" s="27"/>
      <c r="R9" s="18"/>
      <c r="S9" s="18"/>
      <c r="T9" s="39"/>
      <c r="U9" s="19"/>
      <c r="V9" s="19"/>
      <c r="W9" s="38"/>
      <c r="X9" s="28">
        <f>SUM(C9:W9)</f>
        <v>450</v>
      </c>
      <c r="Y9" s="31">
        <v>4</v>
      </c>
    </row>
    <row r="10" spans="1:30" x14ac:dyDescent="0.3">
      <c r="A10" s="16">
        <v>46</v>
      </c>
      <c r="B10" s="17" t="s">
        <v>29</v>
      </c>
      <c r="C10" s="18">
        <f>2*(VLOOKUP(B10,'для расчета '!$A$2:D$62,4,FALSE))</f>
        <v>200</v>
      </c>
      <c r="D10" s="19">
        <v>40</v>
      </c>
      <c r="E10" s="45"/>
      <c r="F10" s="19"/>
      <c r="G10" s="19"/>
      <c r="H10" s="18"/>
      <c r="I10" s="18">
        <v>30</v>
      </c>
      <c r="J10" s="18">
        <v>40</v>
      </c>
      <c r="K10" s="33">
        <v>30</v>
      </c>
      <c r="L10" s="18">
        <v>30</v>
      </c>
      <c r="M10" s="18">
        <v>30</v>
      </c>
      <c r="N10" s="39">
        <v>30</v>
      </c>
      <c r="O10" s="19"/>
      <c r="P10" s="18">
        <v>20</v>
      </c>
      <c r="Q10" s="27"/>
      <c r="R10" s="18"/>
      <c r="S10" s="18"/>
      <c r="T10" s="39"/>
      <c r="U10" s="19"/>
      <c r="V10" s="19"/>
      <c r="W10" s="38"/>
      <c r="X10" s="28">
        <f>SUM(C10:W10)</f>
        <v>450</v>
      </c>
      <c r="Y10" s="31">
        <v>4</v>
      </c>
    </row>
    <row r="11" spans="1:30" x14ac:dyDescent="0.3">
      <c r="A11" s="16">
        <v>50</v>
      </c>
      <c r="B11" s="17" t="s">
        <v>32</v>
      </c>
      <c r="C11" s="18">
        <f>2*(VLOOKUP(B11,'для расчета '!$A$2:D$62,4,FALSE))</f>
        <v>200</v>
      </c>
      <c r="D11" s="19">
        <v>50</v>
      </c>
      <c r="E11" s="45"/>
      <c r="F11" s="19"/>
      <c r="G11" s="19"/>
      <c r="H11" s="18"/>
      <c r="I11" s="18"/>
      <c r="J11" s="18"/>
      <c r="K11" s="33">
        <v>30</v>
      </c>
      <c r="L11" s="18">
        <v>30</v>
      </c>
      <c r="M11" s="18">
        <v>30</v>
      </c>
      <c r="N11" s="39">
        <v>30</v>
      </c>
      <c r="O11" s="19"/>
      <c r="P11" s="18">
        <v>35</v>
      </c>
      <c r="Q11" s="27"/>
      <c r="R11" s="18"/>
      <c r="S11" s="18"/>
      <c r="T11" s="39"/>
      <c r="U11" s="19"/>
      <c r="V11" s="19"/>
      <c r="W11" s="38"/>
      <c r="X11" s="28">
        <f>SUM(C11:W11)</f>
        <v>405</v>
      </c>
      <c r="Y11" s="31">
        <v>5</v>
      </c>
    </row>
    <row r="12" spans="1:30" x14ac:dyDescent="0.3">
      <c r="A12" s="16">
        <v>19</v>
      </c>
      <c r="B12" s="17" t="s">
        <v>40</v>
      </c>
      <c r="C12" s="18">
        <f>2*(VLOOKUP(B12,'для расчета '!$A$2:D$62,4,FALSE))</f>
        <v>200</v>
      </c>
      <c r="D12" s="19">
        <v>80</v>
      </c>
      <c r="E12" s="43"/>
      <c r="F12" s="19"/>
      <c r="G12" s="19"/>
      <c r="H12" s="18"/>
      <c r="I12" s="18"/>
      <c r="J12" s="18"/>
      <c r="K12" s="33">
        <v>30</v>
      </c>
      <c r="L12" s="18">
        <v>30</v>
      </c>
      <c r="M12" s="18">
        <v>30</v>
      </c>
      <c r="N12" s="39">
        <v>30</v>
      </c>
      <c r="O12" s="19"/>
      <c r="P12" s="18">
        <v>0</v>
      </c>
      <c r="Q12" s="27"/>
      <c r="R12" s="18"/>
      <c r="S12" s="18"/>
      <c r="T12" s="39"/>
      <c r="U12" s="19"/>
      <c r="V12" s="19"/>
      <c r="W12" s="38"/>
      <c r="X12" s="28">
        <f>SUM(C12:W12)</f>
        <v>400</v>
      </c>
      <c r="Y12" s="31">
        <v>6</v>
      </c>
    </row>
    <row r="13" spans="1:30" x14ac:dyDescent="0.3">
      <c r="A13" s="16">
        <v>10</v>
      </c>
      <c r="B13" s="17" t="s">
        <v>28</v>
      </c>
      <c r="C13" s="18">
        <f>2*(VLOOKUP(B13,'для расчета '!$A$2:D$62,4,FALSE))</f>
        <v>0</v>
      </c>
      <c r="D13" s="19">
        <v>70</v>
      </c>
      <c r="E13" s="45"/>
      <c r="F13" s="19"/>
      <c r="G13" s="19"/>
      <c r="H13" s="18"/>
      <c r="I13" s="18">
        <v>30</v>
      </c>
      <c r="J13" s="18">
        <v>40</v>
      </c>
      <c r="K13" s="33">
        <v>30</v>
      </c>
      <c r="L13" s="18">
        <v>30</v>
      </c>
      <c r="M13" s="18">
        <v>30</v>
      </c>
      <c r="N13" s="39">
        <v>30</v>
      </c>
      <c r="O13" s="19"/>
      <c r="P13" s="18">
        <v>95</v>
      </c>
      <c r="Q13" s="27"/>
      <c r="R13" s="18">
        <v>40</v>
      </c>
      <c r="S13" s="18"/>
      <c r="T13" s="39"/>
      <c r="U13" s="19"/>
      <c r="V13" s="19"/>
      <c r="W13" s="38"/>
      <c r="X13" s="28">
        <f>SUM(C13:W13)</f>
        <v>395</v>
      </c>
      <c r="Y13" s="31">
        <v>7</v>
      </c>
    </row>
    <row r="14" spans="1:30" x14ac:dyDescent="0.3">
      <c r="A14" s="16">
        <v>60</v>
      </c>
      <c r="B14" s="17" t="s">
        <v>37</v>
      </c>
      <c r="C14" s="18">
        <f>2*(VLOOKUP(B14,'для расчета '!$A$2:D$62,4,FALSE))</f>
        <v>200</v>
      </c>
      <c r="D14" s="19">
        <v>0</v>
      </c>
      <c r="E14" s="45"/>
      <c r="F14" s="19"/>
      <c r="G14" s="19"/>
      <c r="H14" s="18"/>
      <c r="I14" s="18"/>
      <c r="J14" s="18"/>
      <c r="K14" s="33">
        <v>30</v>
      </c>
      <c r="L14" s="18">
        <v>30</v>
      </c>
      <c r="M14" s="18">
        <v>30</v>
      </c>
      <c r="N14" s="39">
        <v>30</v>
      </c>
      <c r="O14" s="19"/>
      <c r="P14" s="18">
        <v>25</v>
      </c>
      <c r="Q14" s="27"/>
      <c r="R14" s="18">
        <v>40</v>
      </c>
      <c r="S14" s="18"/>
      <c r="T14" s="39"/>
      <c r="U14" s="19"/>
      <c r="V14" s="19"/>
      <c r="W14" s="38"/>
      <c r="X14" s="28">
        <f>SUM(C14:W14)</f>
        <v>385</v>
      </c>
      <c r="Y14" s="31">
        <v>8</v>
      </c>
    </row>
    <row r="15" spans="1:30" x14ac:dyDescent="0.3">
      <c r="A15" s="16">
        <v>33</v>
      </c>
      <c r="B15" s="17" t="s">
        <v>35</v>
      </c>
      <c r="C15" s="18">
        <f>2*(VLOOKUP(B15,'для расчета '!$A$2:D$62,4,FALSE))</f>
        <v>184</v>
      </c>
      <c r="D15" s="19">
        <v>50</v>
      </c>
      <c r="E15" s="45"/>
      <c r="F15" s="19"/>
      <c r="G15" s="19"/>
      <c r="H15" s="18"/>
      <c r="I15" s="18"/>
      <c r="J15" s="18"/>
      <c r="K15" s="33">
        <v>30</v>
      </c>
      <c r="L15" s="18">
        <v>30</v>
      </c>
      <c r="M15" s="18">
        <v>30</v>
      </c>
      <c r="N15" s="39">
        <v>30</v>
      </c>
      <c r="O15" s="19"/>
      <c r="P15" s="18">
        <v>30</v>
      </c>
      <c r="Q15" s="27"/>
      <c r="R15" s="18"/>
      <c r="S15" s="18"/>
      <c r="T15" s="39"/>
      <c r="U15" s="19"/>
      <c r="V15" s="19"/>
      <c r="W15" s="38"/>
      <c r="X15" s="28">
        <f>SUM(C15:W15)</f>
        <v>384</v>
      </c>
      <c r="Y15" s="31">
        <v>9</v>
      </c>
    </row>
    <row r="16" spans="1:30" x14ac:dyDescent="0.3">
      <c r="A16" s="16">
        <v>32</v>
      </c>
      <c r="B16" s="17" t="s">
        <v>33</v>
      </c>
      <c r="C16" s="18">
        <f>2*(VLOOKUP(B16,'для расчета '!$A$2:D$62,4,FALSE))</f>
        <v>128</v>
      </c>
      <c r="D16" s="19">
        <v>60</v>
      </c>
      <c r="E16" s="45"/>
      <c r="F16" s="19"/>
      <c r="G16" s="19"/>
      <c r="H16" s="18"/>
      <c r="I16" s="18">
        <v>30</v>
      </c>
      <c r="J16" s="18"/>
      <c r="K16" s="33">
        <v>30</v>
      </c>
      <c r="L16" s="18">
        <v>30</v>
      </c>
      <c r="M16" s="18">
        <v>30</v>
      </c>
      <c r="N16" s="39">
        <v>30</v>
      </c>
      <c r="O16" s="19"/>
      <c r="P16" s="18">
        <v>45</v>
      </c>
      <c r="Q16" s="27"/>
      <c r="R16" s="18"/>
      <c r="S16" s="18"/>
      <c r="T16" s="39"/>
      <c r="U16" s="19"/>
      <c r="V16" s="19"/>
      <c r="W16" s="38"/>
      <c r="X16" s="28">
        <f>SUM(C16:W16)</f>
        <v>383</v>
      </c>
      <c r="Y16" s="31">
        <v>10</v>
      </c>
    </row>
    <row r="17" spans="1:25" x14ac:dyDescent="0.3">
      <c r="A17" s="16">
        <v>6</v>
      </c>
      <c r="B17" s="17" t="s">
        <v>36</v>
      </c>
      <c r="C17" s="18">
        <f>2*(VLOOKUP(B17,'для расчета '!$A$2:D$62,4,FALSE))</f>
        <v>102</v>
      </c>
      <c r="D17" s="19">
        <v>40</v>
      </c>
      <c r="E17" s="45"/>
      <c r="F17" s="19"/>
      <c r="G17" s="19"/>
      <c r="H17" s="18"/>
      <c r="I17" s="18">
        <v>30</v>
      </c>
      <c r="J17" s="18">
        <v>40</v>
      </c>
      <c r="K17" s="33"/>
      <c r="L17" s="18">
        <v>30</v>
      </c>
      <c r="M17" s="18">
        <v>30</v>
      </c>
      <c r="N17" s="39">
        <v>30</v>
      </c>
      <c r="O17" s="19"/>
      <c r="P17" s="18">
        <v>40</v>
      </c>
      <c r="Q17" s="27"/>
      <c r="R17" s="18"/>
      <c r="S17" s="18"/>
      <c r="T17" s="39"/>
      <c r="U17" s="19"/>
      <c r="V17" s="19"/>
      <c r="W17" s="38"/>
      <c r="X17" s="28">
        <f>SUM(C17:W17)</f>
        <v>342</v>
      </c>
      <c r="Y17" s="31">
        <v>11</v>
      </c>
    </row>
    <row r="18" spans="1:25" ht="37.5" x14ac:dyDescent="0.3">
      <c r="A18" s="16">
        <v>56</v>
      </c>
      <c r="B18" s="17" t="s">
        <v>80</v>
      </c>
      <c r="C18" s="18">
        <f>2*(VLOOKUP(B18,'для расчета '!$A$2:D$62,4,FALSE))</f>
        <v>200</v>
      </c>
      <c r="D18" s="19">
        <v>30</v>
      </c>
      <c r="E18" s="45"/>
      <c r="F18" s="19"/>
      <c r="G18" s="19"/>
      <c r="H18" s="18"/>
      <c r="I18" s="18"/>
      <c r="J18" s="18"/>
      <c r="K18" s="33"/>
      <c r="L18" s="18"/>
      <c r="M18" s="18">
        <v>30</v>
      </c>
      <c r="N18" s="39">
        <v>30</v>
      </c>
      <c r="O18" s="19"/>
      <c r="P18" s="18">
        <v>20</v>
      </c>
      <c r="Q18" s="27">
        <v>30</v>
      </c>
      <c r="R18" s="18"/>
      <c r="S18" s="18"/>
      <c r="T18" s="39"/>
      <c r="U18" s="19"/>
      <c r="V18" s="19"/>
      <c r="W18" s="38"/>
      <c r="X18" s="28">
        <f>SUM(C18:W18)</f>
        <v>340</v>
      </c>
      <c r="Y18" s="31">
        <v>12</v>
      </c>
    </row>
    <row r="19" spans="1:25" x14ac:dyDescent="0.3">
      <c r="A19" s="16">
        <v>18</v>
      </c>
      <c r="B19" s="17" t="s">
        <v>57</v>
      </c>
      <c r="C19" s="18">
        <f>2*(VLOOKUP(B19,'для расчета '!$A$2:D$62,4,FALSE))</f>
        <v>126</v>
      </c>
      <c r="D19" s="19">
        <v>60</v>
      </c>
      <c r="E19" s="43"/>
      <c r="F19" s="19"/>
      <c r="G19" s="19"/>
      <c r="H19" s="18"/>
      <c r="I19" s="18">
        <v>30</v>
      </c>
      <c r="J19" s="18"/>
      <c r="K19" s="33">
        <v>30</v>
      </c>
      <c r="L19" s="18"/>
      <c r="M19" s="18">
        <v>30</v>
      </c>
      <c r="N19" s="39">
        <v>30</v>
      </c>
      <c r="O19" s="19"/>
      <c r="P19" s="18">
        <v>30</v>
      </c>
      <c r="Q19" s="27"/>
      <c r="R19" s="18"/>
      <c r="S19" s="18"/>
      <c r="T19" s="39"/>
      <c r="U19" s="19"/>
      <c r="V19" s="19"/>
      <c r="W19" s="38"/>
      <c r="X19" s="28">
        <f>SUM(C19:W19)</f>
        <v>336</v>
      </c>
      <c r="Y19" s="31">
        <v>13</v>
      </c>
    </row>
    <row r="20" spans="1:25" ht="56.25" x14ac:dyDescent="0.3">
      <c r="A20" s="16">
        <v>54</v>
      </c>
      <c r="B20" s="17" t="s">
        <v>60</v>
      </c>
      <c r="C20" s="18">
        <f>2*(VLOOKUP(B20,'для расчета '!$A$2:D$62,4,FALSE))</f>
        <v>154</v>
      </c>
      <c r="D20" s="19">
        <v>10</v>
      </c>
      <c r="E20" s="45"/>
      <c r="F20" s="19"/>
      <c r="G20" s="19"/>
      <c r="H20" s="18"/>
      <c r="I20" s="18"/>
      <c r="J20" s="18"/>
      <c r="K20" s="33"/>
      <c r="L20" s="18">
        <v>30</v>
      </c>
      <c r="M20" s="18">
        <v>30</v>
      </c>
      <c r="N20" s="39">
        <v>30</v>
      </c>
      <c r="O20" s="19"/>
      <c r="P20" s="18">
        <v>40</v>
      </c>
      <c r="Q20" s="27"/>
      <c r="R20" s="18">
        <v>40</v>
      </c>
      <c r="S20" s="18"/>
      <c r="T20" s="39"/>
      <c r="U20" s="19"/>
      <c r="V20" s="19"/>
      <c r="W20" s="38"/>
      <c r="X20" s="28">
        <f>SUM(C20:W20)</f>
        <v>334</v>
      </c>
      <c r="Y20" s="31">
        <v>14</v>
      </c>
    </row>
    <row r="21" spans="1:25" x14ac:dyDescent="0.3">
      <c r="A21" s="16">
        <v>57</v>
      </c>
      <c r="B21" s="17" t="s">
        <v>42</v>
      </c>
      <c r="C21" s="18">
        <f>2*(VLOOKUP(B21,'для расчета '!$A$2:D$62,4,FALSE))</f>
        <v>116</v>
      </c>
      <c r="D21" s="19">
        <v>30</v>
      </c>
      <c r="E21" s="45"/>
      <c r="F21" s="19"/>
      <c r="G21" s="19"/>
      <c r="H21" s="18"/>
      <c r="I21" s="18">
        <v>30</v>
      </c>
      <c r="J21" s="18">
        <v>40</v>
      </c>
      <c r="K21" s="33"/>
      <c r="L21" s="18"/>
      <c r="M21" s="18">
        <v>30</v>
      </c>
      <c r="N21" s="39">
        <v>30</v>
      </c>
      <c r="O21" s="19"/>
      <c r="P21" s="18">
        <v>40</v>
      </c>
      <c r="Q21" s="27"/>
      <c r="R21" s="18"/>
      <c r="S21" s="18"/>
      <c r="T21" s="39"/>
      <c r="U21" s="19"/>
      <c r="V21" s="19"/>
      <c r="W21" s="38"/>
      <c r="X21" s="28">
        <f>SUM(C21:W21)</f>
        <v>316</v>
      </c>
      <c r="Y21" s="31">
        <v>15</v>
      </c>
    </row>
    <row r="22" spans="1:25" x14ac:dyDescent="0.3">
      <c r="A22" s="16">
        <v>38</v>
      </c>
      <c r="B22" s="17" t="s">
        <v>55</v>
      </c>
      <c r="C22" s="18">
        <f>2*(VLOOKUP(B22,'для расчета '!$A$2:D$62,4,FALSE))</f>
        <v>112</v>
      </c>
      <c r="D22" s="19">
        <v>20</v>
      </c>
      <c r="E22" s="45"/>
      <c r="F22" s="19"/>
      <c r="G22" s="19"/>
      <c r="H22" s="18"/>
      <c r="I22" s="18">
        <v>30</v>
      </c>
      <c r="J22" s="18">
        <v>40</v>
      </c>
      <c r="K22" s="33">
        <v>30</v>
      </c>
      <c r="L22" s="18"/>
      <c r="M22" s="18">
        <v>30</v>
      </c>
      <c r="N22" s="39">
        <v>30</v>
      </c>
      <c r="O22" s="19"/>
      <c r="P22" s="18">
        <v>20</v>
      </c>
      <c r="Q22" s="27"/>
      <c r="R22" s="18"/>
      <c r="S22" s="18"/>
      <c r="T22" s="39"/>
      <c r="U22" s="19"/>
      <c r="V22" s="19"/>
      <c r="W22" s="38"/>
      <c r="X22" s="28">
        <f>SUM(C22:W22)</f>
        <v>312</v>
      </c>
      <c r="Y22" s="31">
        <v>16</v>
      </c>
    </row>
    <row r="23" spans="1:25" x14ac:dyDescent="0.3">
      <c r="A23" s="16">
        <v>12</v>
      </c>
      <c r="B23" s="17" t="s">
        <v>43</v>
      </c>
      <c r="C23" s="18">
        <f>2*(VLOOKUP(B23,'для расчета '!$A$2:D$62,4,FALSE))</f>
        <v>36</v>
      </c>
      <c r="D23" s="19">
        <v>80</v>
      </c>
      <c r="E23" s="45"/>
      <c r="F23" s="19"/>
      <c r="G23" s="19"/>
      <c r="H23" s="18"/>
      <c r="I23" s="18"/>
      <c r="J23" s="18"/>
      <c r="K23" s="33">
        <v>30</v>
      </c>
      <c r="L23" s="18">
        <v>30</v>
      </c>
      <c r="M23" s="18">
        <v>30</v>
      </c>
      <c r="N23" s="39">
        <v>30</v>
      </c>
      <c r="O23" s="19"/>
      <c r="P23" s="18">
        <v>35</v>
      </c>
      <c r="Q23" s="27">
        <v>30</v>
      </c>
      <c r="R23" s="18"/>
      <c r="S23" s="18"/>
      <c r="T23" s="39"/>
      <c r="U23" s="19"/>
      <c r="V23" s="19"/>
      <c r="W23" s="38"/>
      <c r="X23" s="28">
        <f>SUM(C23:W23)</f>
        <v>301</v>
      </c>
      <c r="Y23" s="31">
        <v>17</v>
      </c>
    </row>
    <row r="24" spans="1:25" ht="17.100000000000001" customHeight="1" x14ac:dyDescent="0.3">
      <c r="A24" s="16">
        <v>31</v>
      </c>
      <c r="B24" s="17" t="s">
        <v>65</v>
      </c>
      <c r="C24" s="18">
        <f>2*(VLOOKUP(B24,'для расчета '!$A$2:D$62,4,FALSE))</f>
        <v>72</v>
      </c>
      <c r="D24" s="19">
        <v>70</v>
      </c>
      <c r="E24" s="45"/>
      <c r="F24" s="19"/>
      <c r="G24" s="19"/>
      <c r="H24" s="18"/>
      <c r="I24" s="18"/>
      <c r="J24" s="18"/>
      <c r="K24" s="33">
        <v>30</v>
      </c>
      <c r="L24" s="18"/>
      <c r="M24" s="18">
        <v>30</v>
      </c>
      <c r="N24" s="39">
        <v>30</v>
      </c>
      <c r="O24" s="19"/>
      <c r="P24" s="18">
        <v>20</v>
      </c>
      <c r="Q24" s="27"/>
      <c r="R24" s="18">
        <v>40</v>
      </c>
      <c r="S24" s="18"/>
      <c r="T24" s="39"/>
      <c r="U24" s="19"/>
      <c r="V24" s="19"/>
      <c r="W24" s="38"/>
      <c r="X24" s="28">
        <f>SUM(C24:W24)</f>
        <v>292</v>
      </c>
      <c r="Y24" s="31">
        <v>18</v>
      </c>
    </row>
    <row r="25" spans="1:25" x14ac:dyDescent="0.3">
      <c r="A25" s="16">
        <v>4</v>
      </c>
      <c r="B25" s="17" t="s">
        <v>51</v>
      </c>
      <c r="C25" s="18">
        <f>2*(VLOOKUP(B25,'для расчета '!$A$2:D$62,4,FALSE))</f>
        <v>30</v>
      </c>
      <c r="D25" s="19">
        <v>50</v>
      </c>
      <c r="E25" s="45"/>
      <c r="F25" s="19"/>
      <c r="G25" s="19"/>
      <c r="H25" s="18"/>
      <c r="I25" s="18">
        <v>30</v>
      </c>
      <c r="J25" s="18">
        <v>40</v>
      </c>
      <c r="K25" s="33"/>
      <c r="L25" s="18"/>
      <c r="M25" s="18">
        <v>30</v>
      </c>
      <c r="N25" s="39">
        <v>30</v>
      </c>
      <c r="O25" s="19"/>
      <c r="P25" s="18">
        <v>35</v>
      </c>
      <c r="Q25" s="27"/>
      <c r="R25" s="18">
        <v>40</v>
      </c>
      <c r="S25" s="18"/>
      <c r="T25" s="39"/>
      <c r="U25" s="19"/>
      <c r="V25" s="19"/>
      <c r="W25" s="38"/>
      <c r="X25" s="28">
        <f>SUM(C25:W25)</f>
        <v>285</v>
      </c>
      <c r="Y25" s="31">
        <v>19</v>
      </c>
    </row>
    <row r="26" spans="1:25" x14ac:dyDescent="0.3">
      <c r="A26" s="16">
        <v>15</v>
      </c>
      <c r="B26" s="17" t="s">
        <v>61</v>
      </c>
      <c r="C26" s="18">
        <f>2*(VLOOKUP(B26,'для расчета '!$A$2:D$62,4,FALSE))</f>
        <v>94</v>
      </c>
      <c r="D26" s="19">
        <v>70</v>
      </c>
      <c r="E26" s="45"/>
      <c r="F26" s="19"/>
      <c r="G26" s="19"/>
      <c r="H26" s="18"/>
      <c r="I26" s="18"/>
      <c r="J26" s="18"/>
      <c r="K26" s="33"/>
      <c r="L26" s="18"/>
      <c r="M26" s="18">
        <v>30</v>
      </c>
      <c r="N26" s="39">
        <v>30</v>
      </c>
      <c r="O26" s="19"/>
      <c r="P26" s="18">
        <v>30</v>
      </c>
      <c r="Q26" s="27">
        <v>30</v>
      </c>
      <c r="R26" s="18"/>
      <c r="S26" s="18"/>
      <c r="T26" s="39"/>
      <c r="U26" s="19"/>
      <c r="V26" s="19"/>
      <c r="W26" s="38"/>
      <c r="X26" s="28">
        <f>SUM(C26:W26)</f>
        <v>284</v>
      </c>
      <c r="Y26" s="31">
        <v>20</v>
      </c>
    </row>
    <row r="27" spans="1:25" x14ac:dyDescent="0.3">
      <c r="A27" s="16">
        <v>30</v>
      </c>
      <c r="B27" s="17" t="s">
        <v>34</v>
      </c>
      <c r="C27" s="18">
        <f>2*(VLOOKUP(B27,'для расчета '!$A$2:D$62,4,FALSE))</f>
        <v>64</v>
      </c>
      <c r="D27" s="19">
        <v>80</v>
      </c>
      <c r="E27" s="45"/>
      <c r="F27" s="19"/>
      <c r="G27" s="19"/>
      <c r="H27" s="18"/>
      <c r="I27" s="18"/>
      <c r="J27" s="18"/>
      <c r="K27" s="33">
        <v>30</v>
      </c>
      <c r="L27" s="18">
        <v>30</v>
      </c>
      <c r="M27" s="18">
        <v>30</v>
      </c>
      <c r="N27" s="39">
        <v>30</v>
      </c>
      <c r="O27" s="19"/>
      <c r="P27" s="18">
        <v>20</v>
      </c>
      <c r="Q27" s="27"/>
      <c r="R27" s="18"/>
      <c r="S27" s="18"/>
      <c r="T27" s="39"/>
      <c r="U27" s="19"/>
      <c r="V27" s="19"/>
      <c r="W27" s="38"/>
      <c r="X27" s="28">
        <f>SUM(C27:W27)</f>
        <v>284</v>
      </c>
      <c r="Y27" s="31">
        <v>20</v>
      </c>
    </row>
    <row r="28" spans="1:25" x14ac:dyDescent="0.3">
      <c r="A28" s="16">
        <v>36</v>
      </c>
      <c r="B28" s="17" t="s">
        <v>52</v>
      </c>
      <c r="C28" s="18">
        <f>2*(VLOOKUP(B28,'для расчета '!$A$2:D$62,4,FALSE))</f>
        <v>112</v>
      </c>
      <c r="D28" s="19">
        <v>60</v>
      </c>
      <c r="E28" s="45"/>
      <c r="F28" s="19"/>
      <c r="G28" s="19"/>
      <c r="H28" s="18"/>
      <c r="I28" s="18"/>
      <c r="J28" s="18"/>
      <c r="K28" s="33">
        <v>30</v>
      </c>
      <c r="L28" s="18"/>
      <c r="M28" s="18">
        <v>30</v>
      </c>
      <c r="N28" s="39">
        <v>30</v>
      </c>
      <c r="O28" s="19"/>
      <c r="P28" s="18">
        <v>20</v>
      </c>
      <c r="Q28" s="27"/>
      <c r="R28" s="18"/>
      <c r="S28" s="18"/>
      <c r="T28" s="39"/>
      <c r="U28" s="19"/>
      <c r="V28" s="19"/>
      <c r="W28" s="38"/>
      <c r="X28" s="28">
        <f>SUM(C28:W28)</f>
        <v>282</v>
      </c>
      <c r="Y28" s="31">
        <v>21</v>
      </c>
    </row>
    <row r="29" spans="1:25" x14ac:dyDescent="0.3">
      <c r="A29" s="16">
        <v>35</v>
      </c>
      <c r="B29" s="17" t="s">
        <v>81</v>
      </c>
      <c r="C29" s="18">
        <f>2*(VLOOKUP(B29,'для расчета '!$A$2:D$62,4,FALSE))</f>
        <v>62</v>
      </c>
      <c r="D29" s="19">
        <v>80</v>
      </c>
      <c r="E29" s="45"/>
      <c r="F29" s="19"/>
      <c r="G29" s="19"/>
      <c r="H29" s="18"/>
      <c r="I29" s="18"/>
      <c r="J29" s="18"/>
      <c r="K29" s="33">
        <v>30</v>
      </c>
      <c r="L29" s="18">
        <v>30</v>
      </c>
      <c r="M29" s="18">
        <v>30</v>
      </c>
      <c r="N29" s="39">
        <v>30</v>
      </c>
      <c r="O29" s="19"/>
      <c r="P29" s="18">
        <v>20</v>
      </c>
      <c r="Q29" s="27"/>
      <c r="R29" s="18"/>
      <c r="S29" s="18"/>
      <c r="T29" s="39"/>
      <c r="U29" s="19"/>
      <c r="V29" s="19"/>
      <c r="W29" s="38"/>
      <c r="X29" s="28">
        <f>SUM(C29:W29)</f>
        <v>282</v>
      </c>
      <c r="Y29" s="31">
        <v>21</v>
      </c>
    </row>
    <row r="30" spans="1:25" x14ac:dyDescent="0.3">
      <c r="A30" s="16">
        <v>9</v>
      </c>
      <c r="B30" s="17" t="s">
        <v>54</v>
      </c>
      <c r="C30" s="18">
        <f>2*(VLOOKUP(B30,'для расчета '!$A$2:D$62,4,FALSE))</f>
        <v>18</v>
      </c>
      <c r="D30" s="19">
        <v>70</v>
      </c>
      <c r="E30" s="45"/>
      <c r="F30" s="19"/>
      <c r="G30" s="19"/>
      <c r="H30" s="18"/>
      <c r="I30" s="18"/>
      <c r="J30" s="18"/>
      <c r="K30" s="33">
        <v>30</v>
      </c>
      <c r="L30" s="18"/>
      <c r="M30" s="18">
        <v>30</v>
      </c>
      <c r="N30" s="39">
        <v>30</v>
      </c>
      <c r="O30" s="19"/>
      <c r="P30" s="18">
        <v>25</v>
      </c>
      <c r="Q30" s="27">
        <v>30</v>
      </c>
      <c r="R30" s="18">
        <v>40</v>
      </c>
      <c r="S30" s="18"/>
      <c r="T30" s="39"/>
      <c r="U30" s="19"/>
      <c r="V30" s="19"/>
      <c r="W30" s="38"/>
      <c r="X30" s="28">
        <f>SUM(C30:W30)</f>
        <v>273</v>
      </c>
      <c r="Y30" s="31">
        <v>22</v>
      </c>
    </row>
    <row r="31" spans="1:25" x14ac:dyDescent="0.3">
      <c r="A31" s="16">
        <v>3</v>
      </c>
      <c r="B31" s="17" t="s">
        <v>47</v>
      </c>
      <c r="C31" s="18">
        <f>2*(VLOOKUP(B31,'для расчета '!$A$2:D$62,4,FALSE))</f>
        <v>72</v>
      </c>
      <c r="D31" s="19">
        <v>80</v>
      </c>
      <c r="E31" s="45"/>
      <c r="F31" s="19"/>
      <c r="G31" s="19"/>
      <c r="H31" s="18"/>
      <c r="I31" s="18"/>
      <c r="J31" s="18"/>
      <c r="K31" s="33"/>
      <c r="L31" s="18">
        <v>30</v>
      </c>
      <c r="M31" s="18">
        <v>30</v>
      </c>
      <c r="N31" s="39">
        <v>30</v>
      </c>
      <c r="O31" s="19"/>
      <c r="P31" s="18">
        <v>30</v>
      </c>
      <c r="Q31" s="27"/>
      <c r="R31" s="18"/>
      <c r="S31" s="18"/>
      <c r="T31" s="39"/>
      <c r="U31" s="19"/>
      <c r="V31" s="19"/>
      <c r="W31" s="38"/>
      <c r="X31" s="28">
        <f>SUM(C31:W31)</f>
        <v>272</v>
      </c>
      <c r="Y31" s="31">
        <v>23</v>
      </c>
    </row>
    <row r="32" spans="1:25" x14ac:dyDescent="0.3">
      <c r="A32" s="16">
        <v>58</v>
      </c>
      <c r="B32" s="17" t="s">
        <v>31</v>
      </c>
      <c r="C32" s="18">
        <f>2*(VLOOKUP(B32,'для расчета '!$A$2:D$62,4,FALSE))</f>
        <v>104</v>
      </c>
      <c r="D32" s="19">
        <v>0</v>
      </c>
      <c r="E32" s="45"/>
      <c r="F32" s="19"/>
      <c r="G32" s="19"/>
      <c r="H32" s="18"/>
      <c r="I32" s="18">
        <v>30</v>
      </c>
      <c r="J32" s="18">
        <v>40</v>
      </c>
      <c r="K32" s="33"/>
      <c r="L32" s="18"/>
      <c r="M32" s="18">
        <v>30</v>
      </c>
      <c r="N32" s="39">
        <v>30</v>
      </c>
      <c r="O32" s="19"/>
      <c r="P32" s="18">
        <v>35</v>
      </c>
      <c r="Q32" s="27"/>
      <c r="R32" s="18"/>
      <c r="S32" s="18"/>
      <c r="T32" s="39"/>
      <c r="U32" s="19"/>
      <c r="V32" s="19"/>
      <c r="W32" s="38"/>
      <c r="X32" s="28">
        <f>SUM(C32:W32)</f>
        <v>269</v>
      </c>
      <c r="Y32" s="31">
        <v>24</v>
      </c>
    </row>
    <row r="33" spans="1:25" x14ac:dyDescent="0.3">
      <c r="A33" s="16">
        <v>42</v>
      </c>
      <c r="B33" s="17" t="s">
        <v>48</v>
      </c>
      <c r="C33" s="18">
        <f>2*(VLOOKUP(B33,'для расчета '!$A$2:D$62,4,FALSE))</f>
        <v>50</v>
      </c>
      <c r="D33" s="19">
        <v>60</v>
      </c>
      <c r="E33" s="45"/>
      <c r="F33" s="19"/>
      <c r="G33" s="19"/>
      <c r="H33" s="18"/>
      <c r="I33" s="18"/>
      <c r="J33" s="18"/>
      <c r="K33" s="33"/>
      <c r="L33" s="18">
        <v>30</v>
      </c>
      <c r="M33" s="18">
        <v>30</v>
      </c>
      <c r="N33" s="39">
        <v>30</v>
      </c>
      <c r="O33" s="19"/>
      <c r="P33" s="18">
        <v>25</v>
      </c>
      <c r="Q33" s="27"/>
      <c r="R33" s="18">
        <v>40</v>
      </c>
      <c r="S33" s="18"/>
      <c r="T33" s="39"/>
      <c r="U33" s="19"/>
      <c r="V33" s="19"/>
      <c r="W33" s="38"/>
      <c r="X33" s="28">
        <f>SUM(C33:W33)</f>
        <v>265</v>
      </c>
      <c r="Y33" s="31">
        <v>25</v>
      </c>
    </row>
    <row r="34" spans="1:25" x14ac:dyDescent="0.3">
      <c r="A34" s="16">
        <v>26</v>
      </c>
      <c r="B34" s="17" t="s">
        <v>56</v>
      </c>
      <c r="C34" s="18">
        <f>2*(VLOOKUP(B34,'для расчета '!$A$2:D$62,4,FALSE))</f>
        <v>124</v>
      </c>
      <c r="D34" s="19">
        <v>80</v>
      </c>
      <c r="E34" s="45"/>
      <c r="F34" s="19"/>
      <c r="G34" s="19"/>
      <c r="H34" s="18"/>
      <c r="I34" s="18"/>
      <c r="J34" s="18"/>
      <c r="K34" s="33"/>
      <c r="L34" s="18">
        <v>30</v>
      </c>
      <c r="M34" s="18">
        <v>0</v>
      </c>
      <c r="N34" s="39">
        <v>30</v>
      </c>
      <c r="O34" s="19"/>
      <c r="P34" s="18">
        <v>0</v>
      </c>
      <c r="Q34" s="27"/>
      <c r="R34" s="18"/>
      <c r="S34" s="18"/>
      <c r="T34" s="39"/>
      <c r="U34" s="19"/>
      <c r="V34" s="19"/>
      <c r="W34" s="38"/>
      <c r="X34" s="28">
        <f>SUM(C34:W34)</f>
        <v>264</v>
      </c>
      <c r="Y34" s="31">
        <v>26</v>
      </c>
    </row>
    <row r="35" spans="1:25" x14ac:dyDescent="0.3">
      <c r="A35" s="16">
        <v>16</v>
      </c>
      <c r="B35" s="17" t="s">
        <v>44</v>
      </c>
      <c r="C35" s="18">
        <f>2*(VLOOKUP(B35,'для расчета '!$A$2:D$62,4,FALSE))</f>
        <v>58</v>
      </c>
      <c r="D35" s="19">
        <v>20</v>
      </c>
      <c r="E35" s="45"/>
      <c r="F35" s="19"/>
      <c r="G35" s="19"/>
      <c r="H35" s="18"/>
      <c r="I35" s="18"/>
      <c r="J35" s="18"/>
      <c r="K35" s="33">
        <v>30</v>
      </c>
      <c r="L35" s="18">
        <v>30</v>
      </c>
      <c r="M35" s="18">
        <v>30</v>
      </c>
      <c r="N35" s="39">
        <v>30</v>
      </c>
      <c r="O35" s="19"/>
      <c r="P35" s="18">
        <v>25</v>
      </c>
      <c r="Q35" s="27"/>
      <c r="R35" s="18">
        <v>40</v>
      </c>
      <c r="S35" s="18"/>
      <c r="T35" s="39"/>
      <c r="U35" s="19"/>
      <c r="V35" s="19"/>
      <c r="W35" s="38"/>
      <c r="X35" s="28">
        <f>SUM(C35:W35)</f>
        <v>263</v>
      </c>
      <c r="Y35" s="31">
        <v>27</v>
      </c>
    </row>
    <row r="36" spans="1:25" x14ac:dyDescent="0.3">
      <c r="A36" s="16">
        <v>8</v>
      </c>
      <c r="B36" s="17" t="s">
        <v>78</v>
      </c>
      <c r="C36" s="18">
        <f>2*(VLOOKUP(B36,'для расчета '!$A$2:D$62,4,FALSE))</f>
        <v>110</v>
      </c>
      <c r="D36" s="19">
        <v>70</v>
      </c>
      <c r="E36" s="45"/>
      <c r="F36" s="19"/>
      <c r="G36" s="19"/>
      <c r="H36" s="18"/>
      <c r="I36" s="18"/>
      <c r="J36" s="18"/>
      <c r="K36" s="33">
        <v>30</v>
      </c>
      <c r="L36" s="18"/>
      <c r="M36" s="18">
        <v>30</v>
      </c>
      <c r="N36" s="39">
        <v>0</v>
      </c>
      <c r="O36" s="19"/>
      <c r="P36" s="18">
        <v>20</v>
      </c>
      <c r="Q36" s="27"/>
      <c r="R36" s="18"/>
      <c r="S36" s="18"/>
      <c r="T36" s="39"/>
      <c r="U36" s="19"/>
      <c r="V36" s="19"/>
      <c r="W36" s="38"/>
      <c r="X36" s="28">
        <f>SUM(C36:W36)</f>
        <v>260</v>
      </c>
      <c r="Y36" s="31">
        <v>28</v>
      </c>
    </row>
    <row r="37" spans="1:25" x14ac:dyDescent="0.3">
      <c r="A37" s="16">
        <v>27</v>
      </c>
      <c r="B37" s="17" t="s">
        <v>74</v>
      </c>
      <c r="C37" s="18">
        <f>2*(VLOOKUP(B37,'для расчета '!$A$2:D$62,4,FALSE))</f>
        <v>48</v>
      </c>
      <c r="D37" s="19">
        <v>40</v>
      </c>
      <c r="E37" s="45"/>
      <c r="F37" s="19"/>
      <c r="G37" s="19"/>
      <c r="H37" s="18"/>
      <c r="I37" s="18"/>
      <c r="J37" s="18"/>
      <c r="K37" s="33"/>
      <c r="L37" s="18">
        <v>30</v>
      </c>
      <c r="M37" s="18">
        <v>30</v>
      </c>
      <c r="N37" s="39">
        <v>30</v>
      </c>
      <c r="O37" s="19"/>
      <c r="P37" s="18">
        <v>40</v>
      </c>
      <c r="Q37" s="27"/>
      <c r="R37" s="18">
        <v>40</v>
      </c>
      <c r="S37" s="18"/>
      <c r="T37" s="39"/>
      <c r="U37" s="19"/>
      <c r="V37" s="19"/>
      <c r="W37" s="38"/>
      <c r="X37" s="28">
        <f>SUM(C37:W37)</f>
        <v>258</v>
      </c>
      <c r="Y37" s="31">
        <v>29</v>
      </c>
    </row>
    <row r="38" spans="1:25" ht="37.5" x14ac:dyDescent="0.3">
      <c r="A38" s="16">
        <v>48</v>
      </c>
      <c r="B38" s="17" t="s">
        <v>77</v>
      </c>
      <c r="C38" s="18">
        <f>2*(VLOOKUP(B38,'для расчета '!$A$2:D$62,4,FALSE))</f>
        <v>176</v>
      </c>
      <c r="D38" s="19">
        <v>0</v>
      </c>
      <c r="E38" s="45"/>
      <c r="F38" s="19"/>
      <c r="G38" s="19"/>
      <c r="H38" s="18"/>
      <c r="I38" s="18"/>
      <c r="J38" s="18"/>
      <c r="K38" s="33"/>
      <c r="L38" s="18"/>
      <c r="M38" s="18">
        <v>30</v>
      </c>
      <c r="N38" s="39">
        <v>30</v>
      </c>
      <c r="O38" s="19"/>
      <c r="P38" s="18">
        <v>20</v>
      </c>
      <c r="Q38" s="27"/>
      <c r="R38" s="18"/>
      <c r="S38" s="18"/>
      <c r="T38" s="39"/>
      <c r="U38" s="19"/>
      <c r="V38" s="19"/>
      <c r="W38" s="38"/>
      <c r="X38" s="28">
        <f>SUM(C38:W38)</f>
        <v>256</v>
      </c>
      <c r="Y38" s="31">
        <v>30</v>
      </c>
    </row>
    <row r="39" spans="1:25" x14ac:dyDescent="0.3">
      <c r="A39" s="16">
        <v>13</v>
      </c>
      <c r="B39" s="17" t="s">
        <v>39</v>
      </c>
      <c r="C39" s="18">
        <f>2*(VLOOKUP(B39,'для расчета '!$A$2:D$62,4,FALSE))</f>
        <v>36</v>
      </c>
      <c r="D39" s="19">
        <v>10</v>
      </c>
      <c r="E39" s="45"/>
      <c r="F39" s="19"/>
      <c r="G39" s="19"/>
      <c r="H39" s="18"/>
      <c r="I39" s="18">
        <v>30</v>
      </c>
      <c r="J39" s="18">
        <v>40</v>
      </c>
      <c r="K39" s="33"/>
      <c r="L39" s="18">
        <v>30</v>
      </c>
      <c r="M39" s="18">
        <v>30</v>
      </c>
      <c r="N39" s="39">
        <v>30</v>
      </c>
      <c r="O39" s="19"/>
      <c r="P39" s="18">
        <v>40</v>
      </c>
      <c r="Q39" s="27"/>
      <c r="R39" s="18"/>
      <c r="S39" s="18"/>
      <c r="T39" s="39"/>
      <c r="U39" s="19"/>
      <c r="V39" s="19"/>
      <c r="W39" s="38"/>
      <c r="X39" s="28">
        <f>SUM(C39:W39)</f>
        <v>246</v>
      </c>
      <c r="Y39" s="31">
        <v>31</v>
      </c>
    </row>
    <row r="40" spans="1:25" x14ac:dyDescent="0.3">
      <c r="A40" s="16">
        <v>39</v>
      </c>
      <c r="B40" s="17" t="s">
        <v>66</v>
      </c>
      <c r="C40" s="18">
        <f>2*(VLOOKUP(B40,'для расчета '!$A$2:D$62,4,FALSE))</f>
        <v>26</v>
      </c>
      <c r="D40" s="19">
        <v>80</v>
      </c>
      <c r="E40" s="45"/>
      <c r="F40" s="19"/>
      <c r="G40" s="19"/>
      <c r="H40" s="18"/>
      <c r="I40" s="18"/>
      <c r="J40" s="18"/>
      <c r="K40" s="33">
        <v>30</v>
      </c>
      <c r="L40" s="18">
        <v>30</v>
      </c>
      <c r="M40" s="18">
        <v>30</v>
      </c>
      <c r="N40" s="39">
        <v>30</v>
      </c>
      <c r="O40" s="19"/>
      <c r="P40" s="18">
        <v>20</v>
      </c>
      <c r="Q40" s="27"/>
      <c r="R40" s="18"/>
      <c r="S40" s="18"/>
      <c r="T40" s="39"/>
      <c r="U40" s="19"/>
      <c r="V40" s="19"/>
      <c r="W40" s="38"/>
      <c r="X40" s="28">
        <f>SUM(C40:W40)</f>
        <v>246</v>
      </c>
      <c r="Y40" s="31">
        <v>31</v>
      </c>
    </row>
    <row r="41" spans="1:25" x14ac:dyDescent="0.3">
      <c r="A41" s="16">
        <v>51</v>
      </c>
      <c r="B41" s="17" t="s">
        <v>41</v>
      </c>
      <c r="C41" s="18">
        <f>2*(VLOOKUP(B41,'для расчета '!$A$2:D$62,4,FALSE))</f>
        <v>150</v>
      </c>
      <c r="D41" s="19">
        <v>10</v>
      </c>
      <c r="E41" s="45"/>
      <c r="F41" s="19"/>
      <c r="G41" s="19"/>
      <c r="H41" s="18"/>
      <c r="I41" s="18"/>
      <c r="J41" s="18"/>
      <c r="K41" s="33"/>
      <c r="L41" s="18"/>
      <c r="M41" s="18">
        <v>30</v>
      </c>
      <c r="N41" s="39">
        <v>30</v>
      </c>
      <c r="O41" s="19"/>
      <c r="P41" s="18">
        <v>25</v>
      </c>
      <c r="Q41" s="27"/>
      <c r="R41" s="18"/>
      <c r="S41" s="18"/>
      <c r="T41" s="39"/>
      <c r="U41" s="19"/>
      <c r="V41" s="19"/>
      <c r="W41" s="38"/>
      <c r="X41" s="28">
        <f>SUM(C41:W41)</f>
        <v>245</v>
      </c>
      <c r="Y41" s="31">
        <v>32</v>
      </c>
    </row>
    <row r="42" spans="1:25" ht="37.5" x14ac:dyDescent="0.3">
      <c r="A42" s="16">
        <v>61</v>
      </c>
      <c r="B42" s="17" t="s">
        <v>58</v>
      </c>
      <c r="C42" s="18">
        <f>2*(VLOOKUP(B42,'для расчета '!$A$2:D$62,4,FALSE))</f>
        <v>114</v>
      </c>
      <c r="D42" s="19">
        <v>30</v>
      </c>
      <c r="E42" s="45"/>
      <c r="F42" s="19"/>
      <c r="G42" s="19"/>
      <c r="H42" s="18"/>
      <c r="I42" s="18"/>
      <c r="J42" s="18"/>
      <c r="K42" s="33"/>
      <c r="L42" s="18"/>
      <c r="M42" s="18">
        <v>30</v>
      </c>
      <c r="N42" s="39">
        <v>30</v>
      </c>
      <c r="O42" s="19"/>
      <c r="P42" s="18">
        <v>35</v>
      </c>
      <c r="Q42" s="27"/>
      <c r="R42" s="18"/>
      <c r="S42" s="18"/>
      <c r="T42" s="39"/>
      <c r="U42" s="19"/>
      <c r="V42" s="19"/>
      <c r="W42" s="38"/>
      <c r="X42" s="28">
        <f>SUM(C42:W42)</f>
        <v>239</v>
      </c>
      <c r="Y42" s="31">
        <v>33</v>
      </c>
    </row>
    <row r="43" spans="1:25" x14ac:dyDescent="0.3">
      <c r="A43" s="16">
        <v>47</v>
      </c>
      <c r="B43" s="17" t="s">
        <v>63</v>
      </c>
      <c r="C43" s="18">
        <f>2*(VLOOKUP(B43,'для расчета '!$A$2:D$62,4,FALSE))</f>
        <v>88</v>
      </c>
      <c r="D43" s="19">
        <v>30</v>
      </c>
      <c r="E43" s="45"/>
      <c r="F43" s="19"/>
      <c r="G43" s="19"/>
      <c r="H43" s="18"/>
      <c r="I43" s="18"/>
      <c r="J43" s="18"/>
      <c r="K43" s="33"/>
      <c r="L43" s="18">
        <v>30</v>
      </c>
      <c r="M43" s="18">
        <v>30</v>
      </c>
      <c r="N43" s="39">
        <v>30</v>
      </c>
      <c r="O43" s="19"/>
      <c r="P43" s="18">
        <v>20</v>
      </c>
      <c r="Q43" s="27"/>
      <c r="R43" s="18"/>
      <c r="S43" s="18"/>
      <c r="T43" s="39"/>
      <c r="U43" s="19"/>
      <c r="V43" s="19"/>
      <c r="W43" s="38"/>
      <c r="X43" s="28">
        <f>SUM(C43:W43)</f>
        <v>228</v>
      </c>
      <c r="Y43" s="31">
        <v>34</v>
      </c>
    </row>
    <row r="44" spans="1:25" x14ac:dyDescent="0.3">
      <c r="A44" s="16">
        <v>21</v>
      </c>
      <c r="B44" s="17" t="s">
        <v>73</v>
      </c>
      <c r="C44" s="18">
        <f>2*(VLOOKUP(B44,'для расчета '!$A$2:D$62,4,FALSE))</f>
        <v>22</v>
      </c>
      <c r="D44" s="19">
        <v>80</v>
      </c>
      <c r="E44" s="44"/>
      <c r="F44" s="19"/>
      <c r="G44" s="19"/>
      <c r="H44" s="18"/>
      <c r="I44" s="18"/>
      <c r="J44" s="18"/>
      <c r="K44" s="33"/>
      <c r="L44" s="18">
        <v>30</v>
      </c>
      <c r="M44" s="18">
        <v>30</v>
      </c>
      <c r="N44" s="39">
        <v>30</v>
      </c>
      <c r="O44" s="19"/>
      <c r="P44" s="18">
        <v>35</v>
      </c>
      <c r="Q44" s="27"/>
      <c r="R44" s="18"/>
      <c r="S44" s="18"/>
      <c r="T44" s="39"/>
      <c r="U44" s="19"/>
      <c r="V44" s="19"/>
      <c r="W44" s="38"/>
      <c r="X44" s="28">
        <f>SUM(C44:W44)</f>
        <v>227</v>
      </c>
      <c r="Y44" s="31">
        <v>35</v>
      </c>
    </row>
    <row r="45" spans="1:25" x14ac:dyDescent="0.3">
      <c r="A45" s="16">
        <v>40</v>
      </c>
      <c r="B45" s="17" t="s">
        <v>50</v>
      </c>
      <c r="C45" s="18">
        <f>2*(VLOOKUP(B45,'для расчета '!$A$2:D$62,4,FALSE))</f>
        <v>36</v>
      </c>
      <c r="D45" s="19">
        <v>70</v>
      </c>
      <c r="E45" s="45"/>
      <c r="F45" s="19"/>
      <c r="G45" s="19"/>
      <c r="H45" s="18"/>
      <c r="I45" s="18"/>
      <c r="J45" s="18"/>
      <c r="K45" s="33">
        <v>30</v>
      </c>
      <c r="L45" s="18"/>
      <c r="M45" s="18">
        <v>30</v>
      </c>
      <c r="N45" s="39">
        <v>30</v>
      </c>
      <c r="O45" s="19"/>
      <c r="P45" s="18">
        <v>25</v>
      </c>
      <c r="Q45" s="27"/>
      <c r="R45" s="18"/>
      <c r="S45" s="18"/>
      <c r="T45" s="39"/>
      <c r="U45" s="19"/>
      <c r="V45" s="19"/>
      <c r="W45" s="38"/>
      <c r="X45" s="28">
        <f>SUM(C45:W45)</f>
        <v>221</v>
      </c>
      <c r="Y45" s="31">
        <v>36</v>
      </c>
    </row>
    <row r="46" spans="1:25" x14ac:dyDescent="0.3">
      <c r="A46" s="16">
        <v>44</v>
      </c>
      <c r="B46" s="17" t="s">
        <v>69</v>
      </c>
      <c r="C46" s="18">
        <f>2*(VLOOKUP(B46,'для расчета '!$A$2:D$62,4,FALSE))</f>
        <v>44</v>
      </c>
      <c r="D46" s="19">
        <v>40</v>
      </c>
      <c r="E46" s="45"/>
      <c r="F46" s="19"/>
      <c r="G46" s="19"/>
      <c r="H46" s="18"/>
      <c r="I46" s="18"/>
      <c r="J46" s="18"/>
      <c r="K46" s="33"/>
      <c r="L46" s="18"/>
      <c r="M46" s="18">
        <v>30</v>
      </c>
      <c r="N46" s="39">
        <v>30</v>
      </c>
      <c r="O46" s="19"/>
      <c r="P46" s="18">
        <v>25</v>
      </c>
      <c r="Q46" s="27"/>
      <c r="R46" s="18">
        <v>40</v>
      </c>
      <c r="S46" s="18"/>
      <c r="T46" s="39"/>
      <c r="U46" s="19"/>
      <c r="V46" s="19"/>
      <c r="W46" s="38"/>
      <c r="X46" s="28">
        <f>SUM(C46:W46)</f>
        <v>209</v>
      </c>
      <c r="Y46" s="31">
        <v>37</v>
      </c>
    </row>
    <row r="47" spans="1:25" x14ac:dyDescent="0.3">
      <c r="A47" s="16">
        <v>2</v>
      </c>
      <c r="B47" s="17" t="s">
        <v>62</v>
      </c>
      <c r="C47" s="18">
        <f>2*(VLOOKUP(B47,'для расчета '!$A$2:D$62,4,FALSE))</f>
        <v>40</v>
      </c>
      <c r="D47" s="19">
        <v>40</v>
      </c>
      <c r="E47" s="45"/>
      <c r="F47" s="19"/>
      <c r="G47" s="19"/>
      <c r="H47" s="18"/>
      <c r="I47" s="18"/>
      <c r="J47" s="18"/>
      <c r="K47" s="33"/>
      <c r="L47" s="18">
        <v>30</v>
      </c>
      <c r="M47" s="18">
        <v>30</v>
      </c>
      <c r="N47" s="39">
        <v>30</v>
      </c>
      <c r="O47" s="19"/>
      <c r="P47" s="18">
        <v>35</v>
      </c>
      <c r="Q47" s="27"/>
      <c r="R47" s="18"/>
      <c r="S47" s="18"/>
      <c r="T47" s="39"/>
      <c r="U47" s="19"/>
      <c r="V47" s="19"/>
      <c r="W47" s="38"/>
      <c r="X47" s="28">
        <f>SUM(C47:W47)</f>
        <v>205</v>
      </c>
      <c r="Y47" s="31">
        <v>38</v>
      </c>
    </row>
    <row r="48" spans="1:25" x14ac:dyDescent="0.3">
      <c r="A48" s="16">
        <v>29</v>
      </c>
      <c r="B48" s="17" t="s">
        <v>71</v>
      </c>
      <c r="C48" s="18">
        <f>2*(VLOOKUP(B48,'для расчета '!$A$2:D$62,4,FALSE))</f>
        <v>84</v>
      </c>
      <c r="D48" s="19">
        <v>40</v>
      </c>
      <c r="E48" s="45"/>
      <c r="F48" s="19"/>
      <c r="G48" s="19"/>
      <c r="H48" s="18"/>
      <c r="I48" s="18"/>
      <c r="J48" s="18"/>
      <c r="K48" s="33"/>
      <c r="L48" s="18"/>
      <c r="M48" s="18">
        <v>30</v>
      </c>
      <c r="N48" s="39">
        <v>30</v>
      </c>
      <c r="O48" s="19"/>
      <c r="P48" s="18">
        <v>20</v>
      </c>
      <c r="Q48" s="27"/>
      <c r="R48" s="18"/>
      <c r="S48" s="18"/>
      <c r="T48" s="39"/>
      <c r="U48" s="19"/>
      <c r="V48" s="19"/>
      <c r="W48" s="38"/>
      <c r="X48" s="28">
        <f>SUM(C48:W48)</f>
        <v>204</v>
      </c>
      <c r="Y48" s="31">
        <v>39</v>
      </c>
    </row>
    <row r="49" spans="1:25" x14ac:dyDescent="0.3">
      <c r="A49" s="16">
        <v>20</v>
      </c>
      <c r="B49" s="17" t="s">
        <v>46</v>
      </c>
      <c r="C49" s="18">
        <f>2*(VLOOKUP(B49,'для расчета '!$A$2:D$62,4,FALSE))</f>
        <v>68</v>
      </c>
      <c r="D49" s="19">
        <v>50</v>
      </c>
      <c r="E49" s="43"/>
      <c r="F49" s="19"/>
      <c r="G49" s="19"/>
      <c r="H49" s="18"/>
      <c r="I49" s="18"/>
      <c r="J49" s="18"/>
      <c r="K49" s="33"/>
      <c r="L49" s="18"/>
      <c r="M49" s="18">
        <v>30</v>
      </c>
      <c r="N49" s="39">
        <v>30</v>
      </c>
      <c r="O49" s="19"/>
      <c r="P49" s="18">
        <v>20</v>
      </c>
      <c r="Q49" s="27"/>
      <c r="R49" s="18"/>
      <c r="S49" s="18"/>
      <c r="T49" s="39"/>
      <c r="U49" s="19"/>
      <c r="V49" s="19"/>
      <c r="W49" s="38"/>
      <c r="X49" s="28">
        <f>SUM(C49:W49)</f>
        <v>198</v>
      </c>
      <c r="Y49" s="31">
        <v>40</v>
      </c>
    </row>
    <row r="50" spans="1:25" x14ac:dyDescent="0.3">
      <c r="A50" s="16">
        <v>22</v>
      </c>
      <c r="B50" s="17" t="s">
        <v>88</v>
      </c>
      <c r="C50" s="18">
        <f>2*(VLOOKUP(B50,'для расчета '!$A$2:D$62,4,FALSE))</f>
        <v>86</v>
      </c>
      <c r="D50" s="19">
        <v>80</v>
      </c>
      <c r="E50" s="45"/>
      <c r="F50" s="19"/>
      <c r="G50" s="19"/>
      <c r="H50" s="18"/>
      <c r="I50" s="18"/>
      <c r="J50" s="18"/>
      <c r="K50" s="33"/>
      <c r="L50" s="18"/>
      <c r="M50" s="18">
        <v>0</v>
      </c>
      <c r="N50" s="39">
        <v>30</v>
      </c>
      <c r="O50" s="19"/>
      <c r="P50" s="18">
        <v>0</v>
      </c>
      <c r="Q50" s="27"/>
      <c r="R50" s="18"/>
      <c r="S50" s="18"/>
      <c r="T50" s="39"/>
      <c r="U50" s="19"/>
      <c r="V50" s="19"/>
      <c r="W50" s="38"/>
      <c r="X50" s="28">
        <f>SUM(C50:W50)</f>
        <v>196</v>
      </c>
      <c r="Y50" s="31">
        <v>41</v>
      </c>
    </row>
    <row r="51" spans="1:25" x14ac:dyDescent="0.3">
      <c r="A51" s="16">
        <v>5</v>
      </c>
      <c r="B51" s="17" t="s">
        <v>70</v>
      </c>
      <c r="C51" s="18">
        <f>2*(VLOOKUP(B51,'для расчета '!$A$2:D$62,4,FALSE))</f>
        <v>36</v>
      </c>
      <c r="D51" s="19">
        <v>80</v>
      </c>
      <c r="E51" s="45"/>
      <c r="F51" s="19"/>
      <c r="G51" s="19"/>
      <c r="H51" s="18"/>
      <c r="I51" s="18"/>
      <c r="J51" s="18"/>
      <c r="K51" s="33"/>
      <c r="L51" s="18"/>
      <c r="M51" s="18">
        <v>30</v>
      </c>
      <c r="N51" s="39">
        <v>30</v>
      </c>
      <c r="O51" s="19"/>
      <c r="P51" s="18">
        <v>20</v>
      </c>
      <c r="Q51" s="27"/>
      <c r="R51" s="18"/>
      <c r="S51" s="18"/>
      <c r="T51" s="39"/>
      <c r="U51" s="19"/>
      <c r="V51" s="19"/>
      <c r="W51" s="38"/>
      <c r="X51" s="28">
        <f>SUM(C51:W51)</f>
        <v>196</v>
      </c>
      <c r="Y51" s="31">
        <v>41</v>
      </c>
    </row>
    <row r="52" spans="1:25" x14ac:dyDescent="0.3">
      <c r="A52" s="16">
        <v>25</v>
      </c>
      <c r="B52" s="17" t="s">
        <v>82</v>
      </c>
      <c r="C52" s="18">
        <f>2*(VLOOKUP(B52,'для расчета '!$A$2:D$62,4,FALSE))</f>
        <v>14</v>
      </c>
      <c r="D52" s="19">
        <v>80</v>
      </c>
      <c r="E52" s="45"/>
      <c r="F52" s="19"/>
      <c r="G52" s="19"/>
      <c r="H52" s="18"/>
      <c r="I52" s="18">
        <v>30</v>
      </c>
      <c r="J52" s="18">
        <v>40</v>
      </c>
      <c r="K52" s="33"/>
      <c r="L52" s="18"/>
      <c r="M52" s="18">
        <v>0</v>
      </c>
      <c r="N52" s="39">
        <v>30</v>
      </c>
      <c r="O52" s="19"/>
      <c r="P52" s="18">
        <v>0</v>
      </c>
      <c r="Q52" s="27"/>
      <c r="R52" s="18"/>
      <c r="S52" s="18"/>
      <c r="T52" s="39"/>
      <c r="U52" s="19"/>
      <c r="V52" s="19"/>
      <c r="W52" s="38"/>
      <c r="X52" s="28">
        <f>SUM(C52:W52)</f>
        <v>194</v>
      </c>
      <c r="Y52" s="31">
        <v>42</v>
      </c>
    </row>
    <row r="53" spans="1:25" x14ac:dyDescent="0.3">
      <c r="A53" s="16">
        <v>41</v>
      </c>
      <c r="B53" s="17" t="s">
        <v>68</v>
      </c>
      <c r="C53" s="18">
        <f>2*(VLOOKUP(B53,'для расчета '!$A$2:D$62,4,FALSE))</f>
        <v>82</v>
      </c>
      <c r="D53" s="19">
        <v>20</v>
      </c>
      <c r="E53" s="45"/>
      <c r="F53" s="19"/>
      <c r="G53" s="19"/>
      <c r="H53" s="18"/>
      <c r="I53" s="18"/>
      <c r="J53" s="18"/>
      <c r="K53" s="33"/>
      <c r="L53" s="18"/>
      <c r="M53" s="18">
        <v>30</v>
      </c>
      <c r="N53" s="39">
        <v>30</v>
      </c>
      <c r="O53" s="19"/>
      <c r="P53" s="18">
        <v>30</v>
      </c>
      <c r="Q53" s="27"/>
      <c r="R53" s="18"/>
      <c r="S53" s="18"/>
      <c r="T53" s="39"/>
      <c r="U53" s="19"/>
      <c r="V53" s="19"/>
      <c r="W53" s="38"/>
      <c r="X53" s="28">
        <f>SUM(C53:W53)</f>
        <v>192</v>
      </c>
      <c r="Y53" s="31">
        <v>43</v>
      </c>
    </row>
    <row r="54" spans="1:25" x14ac:dyDescent="0.3">
      <c r="A54" s="16">
        <v>14</v>
      </c>
      <c r="B54" s="17" t="s">
        <v>72</v>
      </c>
      <c r="C54" s="18">
        <f>2*(VLOOKUP(B54,'для расчета '!$A$2:D$62,4,FALSE))</f>
        <v>8</v>
      </c>
      <c r="D54" s="19">
        <v>40</v>
      </c>
      <c r="E54" s="45"/>
      <c r="F54" s="19"/>
      <c r="G54" s="19"/>
      <c r="H54" s="18"/>
      <c r="I54" s="18"/>
      <c r="J54" s="18"/>
      <c r="K54" s="33">
        <v>30</v>
      </c>
      <c r="L54" s="18"/>
      <c r="M54" s="18">
        <v>30</v>
      </c>
      <c r="N54" s="39">
        <v>30</v>
      </c>
      <c r="O54" s="19"/>
      <c r="P54" s="18">
        <v>40</v>
      </c>
      <c r="Q54" s="27"/>
      <c r="R54" s="18"/>
      <c r="S54" s="18"/>
      <c r="T54" s="39"/>
      <c r="U54" s="19"/>
      <c r="V54" s="19"/>
      <c r="W54" s="38"/>
      <c r="X54" s="28">
        <f>SUM(C54:W54)</f>
        <v>178</v>
      </c>
      <c r="Y54" s="31">
        <v>44</v>
      </c>
    </row>
    <row r="55" spans="1:25" x14ac:dyDescent="0.3">
      <c r="A55" s="16">
        <v>17</v>
      </c>
      <c r="B55" s="17" t="s">
        <v>45</v>
      </c>
      <c r="C55" s="18">
        <f>2*(VLOOKUP(B55,'для расчета '!$A$2:D$62,4,FALSE))</f>
        <v>74</v>
      </c>
      <c r="D55" s="19">
        <v>20</v>
      </c>
      <c r="E55" s="45"/>
      <c r="F55" s="19"/>
      <c r="G55" s="19"/>
      <c r="H55" s="18"/>
      <c r="I55" s="18"/>
      <c r="J55" s="18"/>
      <c r="K55" s="33"/>
      <c r="L55" s="18"/>
      <c r="M55" s="18">
        <v>30</v>
      </c>
      <c r="N55" s="39">
        <v>30</v>
      </c>
      <c r="O55" s="19"/>
      <c r="P55" s="18">
        <v>20</v>
      </c>
      <c r="Q55" s="27"/>
      <c r="R55" s="18"/>
      <c r="S55" s="18"/>
      <c r="T55" s="39"/>
      <c r="U55" s="19"/>
      <c r="V55" s="19"/>
      <c r="W55" s="38"/>
      <c r="X55" s="28">
        <f>SUM(C55:W55)</f>
        <v>174</v>
      </c>
      <c r="Y55" s="31">
        <v>45</v>
      </c>
    </row>
    <row r="56" spans="1:25" x14ac:dyDescent="0.3">
      <c r="A56" s="16">
        <v>7</v>
      </c>
      <c r="B56" s="17" t="s">
        <v>75</v>
      </c>
      <c r="C56" s="18">
        <f>2*(VLOOKUP(B56,'для расчета '!$A$2:D$62,4,FALSE))</f>
        <v>18</v>
      </c>
      <c r="D56" s="19">
        <v>60</v>
      </c>
      <c r="E56" s="45"/>
      <c r="F56" s="19"/>
      <c r="G56" s="19"/>
      <c r="H56" s="18"/>
      <c r="I56" s="18"/>
      <c r="J56" s="18"/>
      <c r="K56" s="33"/>
      <c r="L56" s="18"/>
      <c r="M56" s="18">
        <v>30</v>
      </c>
      <c r="N56" s="39">
        <v>30</v>
      </c>
      <c r="O56" s="19"/>
      <c r="P56" s="18">
        <v>35</v>
      </c>
      <c r="Q56" s="27"/>
      <c r="R56" s="18"/>
      <c r="S56" s="18"/>
      <c r="T56" s="39"/>
      <c r="U56" s="19"/>
      <c r="V56" s="19"/>
      <c r="W56" s="38"/>
      <c r="X56" s="28">
        <f>SUM(C56:W56)</f>
        <v>173</v>
      </c>
      <c r="Y56" s="31">
        <v>46</v>
      </c>
    </row>
    <row r="57" spans="1:25" ht="16.5" customHeight="1" x14ac:dyDescent="0.3">
      <c r="A57" s="16">
        <v>53</v>
      </c>
      <c r="B57" s="17" t="s">
        <v>85</v>
      </c>
      <c r="C57" s="18">
        <f>2*(VLOOKUP(B57,'для расчета '!$A$2:D$62,4,FALSE))</f>
        <v>32</v>
      </c>
      <c r="D57" s="19">
        <v>50</v>
      </c>
      <c r="E57" s="45"/>
      <c r="F57" s="19"/>
      <c r="G57" s="19"/>
      <c r="H57" s="18"/>
      <c r="I57" s="18"/>
      <c r="J57" s="18"/>
      <c r="K57" s="33"/>
      <c r="L57" s="18"/>
      <c r="M57" s="18">
        <v>30</v>
      </c>
      <c r="N57" s="39">
        <v>30</v>
      </c>
      <c r="O57" s="19"/>
      <c r="P57" s="18">
        <v>30</v>
      </c>
      <c r="Q57" s="27"/>
      <c r="R57" s="18"/>
      <c r="S57" s="18"/>
      <c r="T57" s="39"/>
      <c r="U57" s="19"/>
      <c r="V57" s="19"/>
      <c r="W57" s="38"/>
      <c r="X57" s="28">
        <f>SUM(C57:W57)</f>
        <v>172</v>
      </c>
      <c r="Y57" s="31">
        <v>47</v>
      </c>
    </row>
    <row r="58" spans="1:25" x14ac:dyDescent="0.3">
      <c r="A58" s="16">
        <v>45</v>
      </c>
      <c r="B58" s="17" t="s">
        <v>84</v>
      </c>
      <c r="C58" s="18">
        <f>2*(VLOOKUP(B58,'для расчета '!$A$2:D$62,4,FALSE))</f>
        <v>74</v>
      </c>
      <c r="D58" s="19">
        <v>10</v>
      </c>
      <c r="E58" s="45"/>
      <c r="F58" s="19"/>
      <c r="G58" s="19"/>
      <c r="H58" s="18"/>
      <c r="I58" s="18"/>
      <c r="J58" s="18"/>
      <c r="K58" s="33"/>
      <c r="L58" s="18"/>
      <c r="M58" s="18">
        <v>30</v>
      </c>
      <c r="N58" s="39">
        <v>30</v>
      </c>
      <c r="O58" s="19"/>
      <c r="P58" s="18">
        <v>25</v>
      </c>
      <c r="Q58" s="27"/>
      <c r="R58" s="18"/>
      <c r="S58" s="18"/>
      <c r="T58" s="39"/>
      <c r="U58" s="19"/>
      <c r="V58" s="19"/>
      <c r="W58" s="38"/>
      <c r="X58" s="28">
        <f>SUM(C58:W58)</f>
        <v>169</v>
      </c>
      <c r="Y58" s="31">
        <v>48</v>
      </c>
    </row>
    <row r="59" spans="1:25" x14ac:dyDescent="0.3">
      <c r="A59" s="16">
        <v>24</v>
      </c>
      <c r="B59" s="17" t="s">
        <v>86</v>
      </c>
      <c r="C59" s="18">
        <f>2*(VLOOKUP(B59,'для расчета '!$A$2:D$62,4,FALSE))</f>
        <v>0</v>
      </c>
      <c r="D59" s="19">
        <v>80</v>
      </c>
      <c r="E59" s="45"/>
      <c r="F59" s="19"/>
      <c r="G59" s="19"/>
      <c r="H59" s="18"/>
      <c r="I59" s="18"/>
      <c r="J59" s="18"/>
      <c r="K59" s="33"/>
      <c r="L59" s="18"/>
      <c r="M59" s="18">
        <v>30</v>
      </c>
      <c r="N59" s="39">
        <v>30</v>
      </c>
      <c r="O59" s="19"/>
      <c r="P59" s="18">
        <v>25</v>
      </c>
      <c r="Q59" s="27"/>
      <c r="R59" s="18"/>
      <c r="S59" s="18"/>
      <c r="T59" s="39"/>
      <c r="U59" s="19"/>
      <c r="V59" s="19"/>
      <c r="W59" s="38"/>
      <c r="X59" s="28">
        <f>SUM(C59:W59)</f>
        <v>165</v>
      </c>
      <c r="Y59" s="31">
        <v>49</v>
      </c>
    </row>
    <row r="60" spans="1:25" ht="37.5" x14ac:dyDescent="0.3">
      <c r="A60" s="16">
        <v>59</v>
      </c>
      <c r="B60" s="17" t="s">
        <v>59</v>
      </c>
      <c r="C60" s="18">
        <f>2*(VLOOKUP(B60,'для расчета '!$A$2:D$62,4,FALSE))</f>
        <v>0</v>
      </c>
      <c r="D60" s="19">
        <v>30</v>
      </c>
      <c r="E60" s="45"/>
      <c r="F60" s="19"/>
      <c r="G60" s="19"/>
      <c r="H60" s="18"/>
      <c r="I60" s="18"/>
      <c r="J60" s="18"/>
      <c r="K60" s="33">
        <v>30</v>
      </c>
      <c r="L60" s="18"/>
      <c r="M60" s="18">
        <v>30</v>
      </c>
      <c r="N60" s="39">
        <v>30</v>
      </c>
      <c r="O60" s="19"/>
      <c r="P60" s="18">
        <v>30</v>
      </c>
      <c r="Q60" s="27"/>
      <c r="R60" s="18"/>
      <c r="S60" s="18"/>
      <c r="T60" s="39"/>
      <c r="U60" s="19"/>
      <c r="V60" s="19"/>
      <c r="W60" s="38"/>
      <c r="X60" s="28">
        <f>SUM(C60:W60)</f>
        <v>150</v>
      </c>
      <c r="Y60" s="31">
        <v>50</v>
      </c>
    </row>
    <row r="61" spans="1:25" x14ac:dyDescent="0.3">
      <c r="A61" s="16">
        <v>34</v>
      </c>
      <c r="B61" s="17" t="s">
        <v>67</v>
      </c>
      <c r="C61" s="18">
        <f>2*(VLOOKUP(B61,'для расчета '!$A$2:D$62,4,FALSE))</f>
        <v>38</v>
      </c>
      <c r="D61" s="19">
        <v>10</v>
      </c>
      <c r="E61" s="45"/>
      <c r="F61" s="19"/>
      <c r="G61" s="19"/>
      <c r="H61" s="18"/>
      <c r="I61" s="18"/>
      <c r="J61" s="18"/>
      <c r="K61" s="33"/>
      <c r="L61" s="18"/>
      <c r="M61" s="18">
        <v>30</v>
      </c>
      <c r="N61" s="39">
        <v>30</v>
      </c>
      <c r="O61" s="19"/>
      <c r="P61" s="18">
        <v>35</v>
      </c>
      <c r="Q61" s="27"/>
      <c r="R61" s="18"/>
      <c r="S61" s="18"/>
      <c r="T61" s="39"/>
      <c r="U61" s="19"/>
      <c r="V61" s="19"/>
      <c r="W61" s="38"/>
      <c r="X61" s="28">
        <f>SUM(C61:W61)</f>
        <v>143</v>
      </c>
      <c r="Y61" s="31">
        <v>51</v>
      </c>
    </row>
    <row r="62" spans="1:25" x14ac:dyDescent="0.3">
      <c r="A62" s="16">
        <v>23</v>
      </c>
      <c r="B62" s="17" t="s">
        <v>64</v>
      </c>
      <c r="C62" s="18">
        <f>2*(VLOOKUP(B62,'для расчета '!$A$2:D$62,4,FALSE))</f>
        <v>56</v>
      </c>
      <c r="D62" s="19">
        <v>0</v>
      </c>
      <c r="E62" s="45"/>
      <c r="F62" s="19"/>
      <c r="G62" s="19"/>
      <c r="H62" s="18"/>
      <c r="I62" s="18"/>
      <c r="J62" s="18"/>
      <c r="K62" s="33"/>
      <c r="L62" s="18"/>
      <c r="M62" s="18">
        <v>30</v>
      </c>
      <c r="N62" s="39">
        <v>30</v>
      </c>
      <c r="O62" s="19"/>
      <c r="P62" s="18">
        <v>20</v>
      </c>
      <c r="Q62" s="27"/>
      <c r="R62" s="18"/>
      <c r="S62" s="18"/>
      <c r="T62" s="39"/>
      <c r="U62" s="19"/>
      <c r="V62" s="19"/>
      <c r="W62" s="38"/>
      <c r="X62" s="28">
        <f>SUM(C62:W62)</f>
        <v>136</v>
      </c>
      <c r="Y62" s="31">
        <v>52</v>
      </c>
    </row>
    <row r="63" spans="1:25" x14ac:dyDescent="0.3">
      <c r="A63" s="16">
        <v>37</v>
      </c>
      <c r="B63" s="17" t="s">
        <v>87</v>
      </c>
      <c r="C63" s="18">
        <f>2*(VLOOKUP(B63,'для расчета '!$A$2:D$62,4,FALSE))</f>
        <v>24</v>
      </c>
      <c r="D63" s="19">
        <v>80</v>
      </c>
      <c r="E63" s="45"/>
      <c r="F63" s="19"/>
      <c r="G63" s="19"/>
      <c r="H63" s="18"/>
      <c r="I63" s="18"/>
      <c r="J63" s="18"/>
      <c r="K63" s="33"/>
      <c r="L63" s="18"/>
      <c r="M63" s="18">
        <v>0</v>
      </c>
      <c r="N63" s="39">
        <v>30</v>
      </c>
      <c r="O63" s="19"/>
      <c r="P63" s="18">
        <v>0</v>
      </c>
      <c r="Q63" s="27"/>
      <c r="R63" s="18"/>
      <c r="S63" s="18"/>
      <c r="T63" s="39"/>
      <c r="U63" s="19"/>
      <c r="V63" s="19"/>
      <c r="W63" s="38"/>
      <c r="X63" s="28">
        <f>SUM(C63:W63)</f>
        <v>134</v>
      </c>
      <c r="Y63" s="31">
        <v>53</v>
      </c>
    </row>
    <row r="64" spans="1:25" x14ac:dyDescent="0.3">
      <c r="A64" s="16">
        <v>43</v>
      </c>
      <c r="B64" s="17" t="s">
        <v>83</v>
      </c>
      <c r="C64" s="18">
        <f>2*(VLOOKUP(B64,'для расчета '!$A$2:D$62,4,FALSE))</f>
        <v>34</v>
      </c>
      <c r="D64" s="19">
        <v>40</v>
      </c>
      <c r="E64" s="45"/>
      <c r="F64" s="19"/>
      <c r="G64" s="19"/>
      <c r="H64" s="18"/>
      <c r="I64" s="18"/>
      <c r="J64" s="18"/>
      <c r="K64" s="33"/>
      <c r="L64" s="18"/>
      <c r="M64" s="18">
        <v>30</v>
      </c>
      <c r="N64" s="39">
        <v>30</v>
      </c>
      <c r="O64" s="19"/>
      <c r="P64" s="18">
        <v>0</v>
      </c>
      <c r="Q64" s="27"/>
      <c r="R64" s="18"/>
      <c r="S64" s="18"/>
      <c r="T64" s="39"/>
      <c r="U64" s="19"/>
      <c r="V64" s="19"/>
      <c r="W64" s="38"/>
      <c r="X64" s="28">
        <f>SUM(C64:W64)</f>
        <v>134</v>
      </c>
      <c r="Y64" s="31">
        <v>53</v>
      </c>
    </row>
    <row r="65" spans="1:25" x14ac:dyDescent="0.3">
      <c r="A65" s="16">
        <v>49</v>
      </c>
      <c r="B65" s="17" t="s">
        <v>79</v>
      </c>
      <c r="C65" s="18">
        <f>2*(VLOOKUP(B65,'для расчета '!$A$2:D$62,4,FALSE))</f>
        <v>44</v>
      </c>
      <c r="D65" s="19">
        <v>0</v>
      </c>
      <c r="E65" s="45"/>
      <c r="F65" s="19"/>
      <c r="G65" s="19"/>
      <c r="H65" s="18"/>
      <c r="I65" s="18"/>
      <c r="J65" s="18"/>
      <c r="K65" s="33"/>
      <c r="L65" s="18"/>
      <c r="M65" s="18">
        <v>30</v>
      </c>
      <c r="N65" s="39">
        <v>30</v>
      </c>
      <c r="O65" s="19"/>
      <c r="P65" s="18">
        <v>25</v>
      </c>
      <c r="Q65" s="27"/>
      <c r="R65" s="18"/>
      <c r="S65" s="18"/>
      <c r="T65" s="39"/>
      <c r="U65" s="19"/>
      <c r="V65" s="19"/>
      <c r="W65" s="38"/>
      <c r="X65" s="28">
        <f>SUM(C65:W65)</f>
        <v>129</v>
      </c>
      <c r="Y65" s="31">
        <v>54</v>
      </c>
    </row>
    <row r="66" spans="1:25" x14ac:dyDescent="0.3">
      <c r="A66" s="16">
        <v>52</v>
      </c>
      <c r="B66" s="17" t="s">
        <v>76</v>
      </c>
      <c r="C66" s="18">
        <f>2*(VLOOKUP(B66,'для расчета '!$A$2:D$62,4,FALSE))</f>
        <v>10</v>
      </c>
      <c r="D66" s="19">
        <v>20</v>
      </c>
      <c r="E66" s="45"/>
      <c r="F66" s="19"/>
      <c r="G66" s="19"/>
      <c r="H66" s="18"/>
      <c r="I66" s="18"/>
      <c r="J66" s="18"/>
      <c r="K66" s="33"/>
      <c r="L66" s="18"/>
      <c r="M66" s="18">
        <v>30</v>
      </c>
      <c r="N66" s="39">
        <v>30</v>
      </c>
      <c r="O66" s="19"/>
      <c r="P66" s="18">
        <v>30</v>
      </c>
      <c r="Q66" s="27"/>
      <c r="R66" s="18"/>
      <c r="S66" s="18"/>
      <c r="T66" s="39"/>
      <c r="U66" s="19"/>
      <c r="V66" s="19"/>
      <c r="W66" s="38"/>
      <c r="X66" s="28">
        <f>SUM(C66:W66)</f>
        <v>120</v>
      </c>
      <c r="Y66" s="31">
        <v>55</v>
      </c>
    </row>
    <row r="67" spans="1:25" ht="18.75" customHeight="1" x14ac:dyDescent="0.25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8.75" customHeight="1" x14ac:dyDescent="0.2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8.75" customHeight="1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8.75" customHeight="1" x14ac:dyDescent="0.2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8.75" customHeight="1" x14ac:dyDescent="0.2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45" customHeight="1" x14ac:dyDescent="0.5">
      <c r="A72" s="41"/>
      <c r="B72" s="41"/>
      <c r="C72" s="42" t="s">
        <v>97</v>
      </c>
      <c r="D72" s="42"/>
      <c r="E72" s="41"/>
      <c r="F72" s="41"/>
      <c r="G72" s="41"/>
      <c r="H72" s="41"/>
      <c r="I72" s="66"/>
      <c r="J72" s="66"/>
      <c r="K72" s="65" t="s">
        <v>99</v>
      </c>
      <c r="L72" s="67"/>
      <c r="M72" s="46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8.75" customHeight="1" x14ac:dyDescent="0.2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8.75" customHeight="1" x14ac:dyDescent="0.2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8.75" customHeight="1" x14ac:dyDescent="0.2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8.75" customHeigh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45.75" customHeight="1" x14ac:dyDescent="0.5">
      <c r="A77" s="41"/>
      <c r="B77" s="41"/>
      <c r="C77" s="65" t="s">
        <v>98</v>
      </c>
      <c r="D77" s="65"/>
      <c r="E77" s="65"/>
      <c r="F77" s="65"/>
      <c r="G77" s="65"/>
      <c r="H77" s="41"/>
      <c r="I77" s="66"/>
      <c r="J77" s="66"/>
      <c r="K77" s="65" t="s">
        <v>100</v>
      </c>
      <c r="L77" s="67"/>
      <c r="M77" s="46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</row>
    <row r="78" spans="1:25" ht="18.75" customHeigh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</row>
    <row r="79" spans="1:25" ht="18.75" customHeigh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</row>
    <row r="80" spans="1:25" ht="18.75" customHeigh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</row>
    <row r="81" spans="1:25" ht="18.7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</row>
    <row r="82" spans="1:25" ht="18.75" customHeigh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</row>
    <row r="83" spans="1:25" ht="18.7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</row>
    <row r="84" spans="1:25" ht="18.7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</row>
    <row r="85" spans="1:25" ht="18.75" customHeigh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</row>
    <row r="86" spans="1:25" ht="18.7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</row>
    <row r="87" spans="1:25" ht="18.75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</row>
    <row r="88" spans="1:25" ht="18.75" customHeigh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</row>
    <row r="89" spans="1:25" ht="18.75" customHeigh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</row>
    <row r="90" spans="1:25" ht="18.75" customHeigh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</row>
    <row r="91" spans="1:25" ht="18.75" customHeigh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</row>
    <row r="92" spans="1:25" ht="18.75" customHeigh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</row>
    <row r="93" spans="1:25" ht="18.75" customHeigh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</row>
    <row r="94" spans="1:25" x14ac:dyDescent="0.3">
      <c r="I94" s="32"/>
    </row>
    <row r="95" spans="1:25" x14ac:dyDescent="0.3">
      <c r="I95" s="32"/>
    </row>
    <row r="96" spans="1:25" x14ac:dyDescent="0.3">
      <c r="I96" s="32"/>
    </row>
    <row r="97" spans="9:9" x14ac:dyDescent="0.3">
      <c r="I97" s="32"/>
    </row>
    <row r="98" spans="9:9" x14ac:dyDescent="0.3">
      <c r="I98" s="32"/>
    </row>
    <row r="99" spans="9:9" x14ac:dyDescent="0.3">
      <c r="I99" s="32"/>
    </row>
    <row r="100" spans="9:9" x14ac:dyDescent="0.3">
      <c r="I100" s="32"/>
    </row>
    <row r="101" spans="9:9" x14ac:dyDescent="0.3">
      <c r="I101" s="32"/>
    </row>
    <row r="102" spans="9:9" x14ac:dyDescent="0.3">
      <c r="I102" s="32"/>
    </row>
    <row r="103" spans="9:9" x14ac:dyDescent="0.3">
      <c r="I103" s="32"/>
    </row>
    <row r="104" spans="9:9" x14ac:dyDescent="0.3">
      <c r="I104" s="32"/>
    </row>
    <row r="105" spans="9:9" x14ac:dyDescent="0.3">
      <c r="I105" s="32"/>
    </row>
    <row r="106" spans="9:9" x14ac:dyDescent="0.3">
      <c r="I106" s="32"/>
    </row>
    <row r="107" spans="9:9" x14ac:dyDescent="0.3">
      <c r="I107" s="32"/>
    </row>
    <row r="108" spans="9:9" x14ac:dyDescent="0.3">
      <c r="I108" s="32"/>
    </row>
    <row r="109" spans="9:9" x14ac:dyDescent="0.3">
      <c r="I109" s="32"/>
    </row>
    <row r="110" spans="9:9" x14ac:dyDescent="0.3">
      <c r="I110" s="32"/>
    </row>
    <row r="111" spans="9:9" x14ac:dyDescent="0.3">
      <c r="I111" s="32"/>
    </row>
    <row r="112" spans="9:9" x14ac:dyDescent="0.3">
      <c r="I112" s="32"/>
    </row>
    <row r="113" spans="9:9" x14ac:dyDescent="0.3">
      <c r="I113" s="32"/>
    </row>
    <row r="114" spans="9:9" x14ac:dyDescent="0.3">
      <c r="I114" s="32"/>
    </row>
  </sheetData>
  <autoFilter ref="A5:X66">
    <sortState ref="A6:X66">
      <sortCondition descending="1" ref="X5:X66"/>
    </sortState>
  </autoFilter>
  <sortState ref="B6:AF66">
    <sortCondition descending="1" ref="X6"/>
  </sortState>
  <mergeCells count="12">
    <mergeCell ref="A1:Y1"/>
    <mergeCell ref="C2:O2"/>
    <mergeCell ref="P2:V2"/>
    <mergeCell ref="A2:A4"/>
    <mergeCell ref="B2:B4"/>
    <mergeCell ref="X2:X4"/>
    <mergeCell ref="Y2:Y4"/>
    <mergeCell ref="C77:G77"/>
    <mergeCell ref="I72:J72"/>
    <mergeCell ref="I77:J77"/>
    <mergeCell ref="K72:L72"/>
    <mergeCell ref="K77:L77"/>
  </mergeCells>
  <pageMargins left="0.23622047244094491" right="0.23622047244094491" top="0.74803149606299213" bottom="0.74803149606299213" header="0.31496062992125984" footer="0.31496062992125984"/>
  <pageSetup paperSize="12" scale="3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3" zoomScale="120" zoomScaleNormal="120" workbookViewId="0">
      <selection activeCell="H58" sqref="H58"/>
    </sheetView>
  </sheetViews>
  <sheetFormatPr defaultColWidth="9" defaultRowHeight="15.75" x14ac:dyDescent="0.25"/>
  <cols>
    <col min="1" max="1" width="32.28515625" customWidth="1"/>
    <col min="2" max="2" width="18.140625" customWidth="1"/>
    <col min="3" max="3" width="19.85546875" customWidth="1"/>
    <col min="4" max="4" width="14.85546875" style="1" customWidth="1"/>
    <col min="253" max="253" width="32.28515625" customWidth="1"/>
    <col min="254" max="254" width="18.140625" customWidth="1"/>
    <col min="255" max="255" width="19.85546875" customWidth="1"/>
    <col min="256" max="256" width="14.85546875" customWidth="1"/>
    <col min="509" max="509" width="32.28515625" customWidth="1"/>
    <col min="510" max="510" width="18.140625" customWidth="1"/>
    <col min="511" max="511" width="19.85546875" customWidth="1"/>
    <col min="512" max="512" width="14.85546875" customWidth="1"/>
    <col min="765" max="765" width="32.28515625" customWidth="1"/>
    <col min="766" max="766" width="18.140625" customWidth="1"/>
    <col min="767" max="767" width="19.85546875" customWidth="1"/>
    <col min="768" max="768" width="14.85546875" customWidth="1"/>
    <col min="1021" max="1021" width="32.28515625" customWidth="1"/>
    <col min="1022" max="1022" width="18.140625" customWidth="1"/>
    <col min="1023" max="1023" width="19.85546875" customWidth="1"/>
    <col min="1024" max="1024" width="14.85546875" customWidth="1"/>
    <col min="1277" max="1277" width="32.28515625" customWidth="1"/>
    <col min="1278" max="1278" width="18.140625" customWidth="1"/>
    <col min="1279" max="1279" width="19.85546875" customWidth="1"/>
    <col min="1280" max="1280" width="14.85546875" customWidth="1"/>
    <col min="1533" max="1533" width="32.28515625" customWidth="1"/>
    <col min="1534" max="1534" width="18.140625" customWidth="1"/>
    <col min="1535" max="1535" width="19.85546875" customWidth="1"/>
    <col min="1536" max="1536" width="14.85546875" customWidth="1"/>
    <col min="1789" max="1789" width="32.28515625" customWidth="1"/>
    <col min="1790" max="1790" width="18.140625" customWidth="1"/>
    <col min="1791" max="1791" width="19.85546875" customWidth="1"/>
    <col min="1792" max="1792" width="14.85546875" customWidth="1"/>
    <col min="2045" max="2045" width="32.28515625" customWidth="1"/>
    <col min="2046" max="2046" width="18.140625" customWidth="1"/>
    <col min="2047" max="2047" width="19.85546875" customWidth="1"/>
    <col min="2048" max="2048" width="14.85546875" customWidth="1"/>
    <col min="2301" max="2301" width="32.28515625" customWidth="1"/>
    <col min="2302" max="2302" width="18.140625" customWidth="1"/>
    <col min="2303" max="2303" width="19.85546875" customWidth="1"/>
    <col min="2304" max="2304" width="14.85546875" customWidth="1"/>
    <col min="2557" max="2557" width="32.28515625" customWidth="1"/>
    <col min="2558" max="2558" width="18.140625" customWidth="1"/>
    <col min="2559" max="2559" width="19.85546875" customWidth="1"/>
    <col min="2560" max="2560" width="14.85546875" customWidth="1"/>
    <col min="2813" max="2813" width="32.28515625" customWidth="1"/>
    <col min="2814" max="2814" width="18.140625" customWidth="1"/>
    <col min="2815" max="2815" width="19.85546875" customWidth="1"/>
    <col min="2816" max="2816" width="14.85546875" customWidth="1"/>
    <col min="3069" max="3069" width="32.28515625" customWidth="1"/>
    <col min="3070" max="3070" width="18.140625" customWidth="1"/>
    <col min="3071" max="3071" width="19.85546875" customWidth="1"/>
    <col min="3072" max="3072" width="14.85546875" customWidth="1"/>
    <col min="3325" max="3325" width="32.28515625" customWidth="1"/>
    <col min="3326" max="3326" width="18.140625" customWidth="1"/>
    <col min="3327" max="3327" width="19.85546875" customWidth="1"/>
    <col min="3328" max="3328" width="14.85546875" customWidth="1"/>
    <col min="3581" max="3581" width="32.28515625" customWidth="1"/>
    <col min="3582" max="3582" width="18.140625" customWidth="1"/>
    <col min="3583" max="3583" width="19.85546875" customWidth="1"/>
    <col min="3584" max="3584" width="14.85546875" customWidth="1"/>
    <col min="3837" max="3837" width="32.28515625" customWidth="1"/>
    <col min="3838" max="3838" width="18.140625" customWidth="1"/>
    <col min="3839" max="3839" width="19.85546875" customWidth="1"/>
    <col min="3840" max="3840" width="14.85546875" customWidth="1"/>
    <col min="4093" max="4093" width="32.28515625" customWidth="1"/>
    <col min="4094" max="4094" width="18.140625" customWidth="1"/>
    <col min="4095" max="4095" width="19.85546875" customWidth="1"/>
    <col min="4096" max="4096" width="14.85546875" customWidth="1"/>
    <col min="4349" max="4349" width="32.28515625" customWidth="1"/>
    <col min="4350" max="4350" width="18.140625" customWidth="1"/>
    <col min="4351" max="4351" width="19.85546875" customWidth="1"/>
    <col min="4352" max="4352" width="14.85546875" customWidth="1"/>
    <col min="4605" max="4605" width="32.28515625" customWidth="1"/>
    <col min="4606" max="4606" width="18.140625" customWidth="1"/>
    <col min="4607" max="4607" width="19.85546875" customWidth="1"/>
    <col min="4608" max="4608" width="14.85546875" customWidth="1"/>
    <col min="4861" max="4861" width="32.28515625" customWidth="1"/>
    <col min="4862" max="4862" width="18.140625" customWidth="1"/>
    <col min="4863" max="4863" width="19.85546875" customWidth="1"/>
    <col min="4864" max="4864" width="14.85546875" customWidth="1"/>
    <col min="5117" max="5117" width="32.28515625" customWidth="1"/>
    <col min="5118" max="5118" width="18.140625" customWidth="1"/>
    <col min="5119" max="5119" width="19.85546875" customWidth="1"/>
    <col min="5120" max="5120" width="14.85546875" customWidth="1"/>
    <col min="5373" max="5373" width="32.28515625" customWidth="1"/>
    <col min="5374" max="5374" width="18.140625" customWidth="1"/>
    <col min="5375" max="5375" width="19.85546875" customWidth="1"/>
    <col min="5376" max="5376" width="14.85546875" customWidth="1"/>
    <col min="5629" max="5629" width="32.28515625" customWidth="1"/>
    <col min="5630" max="5630" width="18.140625" customWidth="1"/>
    <col min="5631" max="5631" width="19.85546875" customWidth="1"/>
    <col min="5632" max="5632" width="14.85546875" customWidth="1"/>
    <col min="5885" max="5885" width="32.28515625" customWidth="1"/>
    <col min="5886" max="5886" width="18.140625" customWidth="1"/>
    <col min="5887" max="5887" width="19.85546875" customWidth="1"/>
    <col min="5888" max="5888" width="14.85546875" customWidth="1"/>
    <col min="6141" max="6141" width="32.28515625" customWidth="1"/>
    <col min="6142" max="6142" width="18.140625" customWidth="1"/>
    <col min="6143" max="6143" width="19.85546875" customWidth="1"/>
    <col min="6144" max="6144" width="14.85546875" customWidth="1"/>
    <col min="6397" max="6397" width="32.28515625" customWidth="1"/>
    <col min="6398" max="6398" width="18.140625" customWidth="1"/>
    <col min="6399" max="6399" width="19.85546875" customWidth="1"/>
    <col min="6400" max="6400" width="14.85546875" customWidth="1"/>
    <col min="6653" max="6653" width="32.28515625" customWidth="1"/>
    <col min="6654" max="6654" width="18.140625" customWidth="1"/>
    <col min="6655" max="6655" width="19.85546875" customWidth="1"/>
    <col min="6656" max="6656" width="14.85546875" customWidth="1"/>
    <col min="6909" max="6909" width="32.28515625" customWidth="1"/>
    <col min="6910" max="6910" width="18.140625" customWidth="1"/>
    <col min="6911" max="6911" width="19.85546875" customWidth="1"/>
    <col min="6912" max="6912" width="14.85546875" customWidth="1"/>
    <col min="7165" max="7165" width="32.28515625" customWidth="1"/>
    <col min="7166" max="7166" width="18.140625" customWidth="1"/>
    <col min="7167" max="7167" width="19.85546875" customWidth="1"/>
    <col min="7168" max="7168" width="14.85546875" customWidth="1"/>
    <col min="7421" max="7421" width="32.28515625" customWidth="1"/>
    <col min="7422" max="7422" width="18.140625" customWidth="1"/>
    <col min="7423" max="7423" width="19.85546875" customWidth="1"/>
    <col min="7424" max="7424" width="14.85546875" customWidth="1"/>
    <col min="7677" max="7677" width="32.28515625" customWidth="1"/>
    <col min="7678" max="7678" width="18.140625" customWidth="1"/>
    <col min="7679" max="7679" width="19.85546875" customWidth="1"/>
    <col min="7680" max="7680" width="14.85546875" customWidth="1"/>
    <col min="7933" max="7933" width="32.28515625" customWidth="1"/>
    <col min="7934" max="7934" width="18.140625" customWidth="1"/>
    <col min="7935" max="7935" width="19.85546875" customWidth="1"/>
    <col min="7936" max="7936" width="14.85546875" customWidth="1"/>
    <col min="8189" max="8189" width="32.28515625" customWidth="1"/>
    <col min="8190" max="8190" width="18.140625" customWidth="1"/>
    <col min="8191" max="8191" width="19.85546875" customWidth="1"/>
    <col min="8192" max="8192" width="14.85546875" customWidth="1"/>
    <col min="8445" max="8445" width="32.28515625" customWidth="1"/>
    <col min="8446" max="8446" width="18.140625" customWidth="1"/>
    <col min="8447" max="8447" width="19.85546875" customWidth="1"/>
    <col min="8448" max="8448" width="14.85546875" customWidth="1"/>
    <col min="8701" max="8701" width="32.28515625" customWidth="1"/>
    <col min="8702" max="8702" width="18.140625" customWidth="1"/>
    <col min="8703" max="8703" width="19.85546875" customWidth="1"/>
    <col min="8704" max="8704" width="14.85546875" customWidth="1"/>
    <col min="8957" max="8957" width="32.28515625" customWidth="1"/>
    <col min="8958" max="8958" width="18.140625" customWidth="1"/>
    <col min="8959" max="8959" width="19.85546875" customWidth="1"/>
    <col min="8960" max="8960" width="14.85546875" customWidth="1"/>
    <col min="9213" max="9213" width="32.28515625" customWidth="1"/>
    <col min="9214" max="9214" width="18.140625" customWidth="1"/>
    <col min="9215" max="9215" width="19.85546875" customWidth="1"/>
    <col min="9216" max="9216" width="14.85546875" customWidth="1"/>
    <col min="9469" max="9469" width="32.28515625" customWidth="1"/>
    <col min="9470" max="9470" width="18.140625" customWidth="1"/>
    <col min="9471" max="9471" width="19.85546875" customWidth="1"/>
    <col min="9472" max="9472" width="14.85546875" customWidth="1"/>
    <col min="9725" max="9725" width="32.28515625" customWidth="1"/>
    <col min="9726" max="9726" width="18.140625" customWidth="1"/>
    <col min="9727" max="9727" width="19.85546875" customWidth="1"/>
    <col min="9728" max="9728" width="14.85546875" customWidth="1"/>
    <col min="9981" max="9981" width="32.28515625" customWidth="1"/>
    <col min="9982" max="9982" width="18.140625" customWidth="1"/>
    <col min="9983" max="9983" width="19.85546875" customWidth="1"/>
    <col min="9984" max="9984" width="14.85546875" customWidth="1"/>
    <col min="10237" max="10237" width="32.28515625" customWidth="1"/>
    <col min="10238" max="10238" width="18.140625" customWidth="1"/>
    <col min="10239" max="10239" width="19.85546875" customWidth="1"/>
    <col min="10240" max="10240" width="14.85546875" customWidth="1"/>
    <col min="10493" max="10493" width="32.28515625" customWidth="1"/>
    <col min="10494" max="10494" width="18.140625" customWidth="1"/>
    <col min="10495" max="10495" width="19.85546875" customWidth="1"/>
    <col min="10496" max="10496" width="14.85546875" customWidth="1"/>
    <col min="10749" max="10749" width="32.28515625" customWidth="1"/>
    <col min="10750" max="10750" width="18.140625" customWidth="1"/>
    <col min="10751" max="10751" width="19.85546875" customWidth="1"/>
    <col min="10752" max="10752" width="14.85546875" customWidth="1"/>
    <col min="11005" max="11005" width="32.28515625" customWidth="1"/>
    <col min="11006" max="11006" width="18.140625" customWidth="1"/>
    <col min="11007" max="11007" width="19.85546875" customWidth="1"/>
    <col min="11008" max="11008" width="14.85546875" customWidth="1"/>
    <col min="11261" max="11261" width="32.28515625" customWidth="1"/>
    <col min="11262" max="11262" width="18.140625" customWidth="1"/>
    <col min="11263" max="11263" width="19.85546875" customWidth="1"/>
    <col min="11264" max="11264" width="14.85546875" customWidth="1"/>
    <col min="11517" max="11517" width="32.28515625" customWidth="1"/>
    <col min="11518" max="11518" width="18.140625" customWidth="1"/>
    <col min="11519" max="11519" width="19.85546875" customWidth="1"/>
    <col min="11520" max="11520" width="14.85546875" customWidth="1"/>
    <col min="11773" max="11773" width="32.28515625" customWidth="1"/>
    <col min="11774" max="11774" width="18.140625" customWidth="1"/>
    <col min="11775" max="11775" width="19.85546875" customWidth="1"/>
    <col min="11776" max="11776" width="14.85546875" customWidth="1"/>
    <col min="12029" max="12029" width="32.28515625" customWidth="1"/>
    <col min="12030" max="12030" width="18.140625" customWidth="1"/>
    <col min="12031" max="12031" width="19.85546875" customWidth="1"/>
    <col min="12032" max="12032" width="14.85546875" customWidth="1"/>
    <col min="12285" max="12285" width="32.28515625" customWidth="1"/>
    <col min="12286" max="12286" width="18.140625" customWidth="1"/>
    <col min="12287" max="12287" width="19.85546875" customWidth="1"/>
    <col min="12288" max="12288" width="14.85546875" customWidth="1"/>
    <col min="12541" max="12541" width="32.28515625" customWidth="1"/>
    <col min="12542" max="12542" width="18.140625" customWidth="1"/>
    <col min="12543" max="12543" width="19.85546875" customWidth="1"/>
    <col min="12544" max="12544" width="14.85546875" customWidth="1"/>
    <col min="12797" max="12797" width="32.28515625" customWidth="1"/>
    <col min="12798" max="12798" width="18.140625" customWidth="1"/>
    <col min="12799" max="12799" width="19.85546875" customWidth="1"/>
    <col min="12800" max="12800" width="14.85546875" customWidth="1"/>
    <col min="13053" max="13053" width="32.28515625" customWidth="1"/>
    <col min="13054" max="13054" width="18.140625" customWidth="1"/>
    <col min="13055" max="13055" width="19.85546875" customWidth="1"/>
    <col min="13056" max="13056" width="14.85546875" customWidth="1"/>
    <col min="13309" max="13309" width="32.28515625" customWidth="1"/>
    <col min="13310" max="13310" width="18.140625" customWidth="1"/>
    <col min="13311" max="13311" width="19.85546875" customWidth="1"/>
    <col min="13312" max="13312" width="14.85546875" customWidth="1"/>
    <col min="13565" max="13565" width="32.28515625" customWidth="1"/>
    <col min="13566" max="13566" width="18.140625" customWidth="1"/>
    <col min="13567" max="13567" width="19.85546875" customWidth="1"/>
    <col min="13568" max="13568" width="14.85546875" customWidth="1"/>
    <col min="13821" max="13821" width="32.28515625" customWidth="1"/>
    <col min="13822" max="13822" width="18.140625" customWidth="1"/>
    <col min="13823" max="13823" width="19.85546875" customWidth="1"/>
    <col min="13824" max="13824" width="14.85546875" customWidth="1"/>
    <col min="14077" max="14077" width="32.28515625" customWidth="1"/>
    <col min="14078" max="14078" width="18.140625" customWidth="1"/>
    <col min="14079" max="14079" width="19.85546875" customWidth="1"/>
    <col min="14080" max="14080" width="14.85546875" customWidth="1"/>
    <col min="14333" max="14333" width="32.28515625" customWidth="1"/>
    <col min="14334" max="14334" width="18.140625" customWidth="1"/>
    <col min="14335" max="14335" width="19.85546875" customWidth="1"/>
    <col min="14336" max="14336" width="14.85546875" customWidth="1"/>
    <col min="14589" max="14589" width="32.28515625" customWidth="1"/>
    <col min="14590" max="14590" width="18.140625" customWidth="1"/>
    <col min="14591" max="14591" width="19.85546875" customWidth="1"/>
    <col min="14592" max="14592" width="14.85546875" customWidth="1"/>
    <col min="14845" max="14845" width="32.28515625" customWidth="1"/>
    <col min="14846" max="14846" width="18.140625" customWidth="1"/>
    <col min="14847" max="14847" width="19.85546875" customWidth="1"/>
    <col min="14848" max="14848" width="14.85546875" customWidth="1"/>
    <col min="15101" max="15101" width="32.28515625" customWidth="1"/>
    <col min="15102" max="15102" width="18.140625" customWidth="1"/>
    <col min="15103" max="15103" width="19.85546875" customWidth="1"/>
    <col min="15104" max="15104" width="14.85546875" customWidth="1"/>
    <col min="15357" max="15357" width="32.28515625" customWidth="1"/>
    <col min="15358" max="15358" width="18.140625" customWidth="1"/>
    <col min="15359" max="15359" width="19.85546875" customWidth="1"/>
    <col min="15360" max="15360" width="14.85546875" customWidth="1"/>
    <col min="15613" max="15613" width="32.28515625" customWidth="1"/>
    <col min="15614" max="15614" width="18.140625" customWidth="1"/>
    <col min="15615" max="15615" width="19.85546875" customWidth="1"/>
    <col min="15616" max="15616" width="14.85546875" customWidth="1"/>
    <col min="15869" max="15869" width="32.28515625" customWidth="1"/>
    <col min="15870" max="15870" width="18.140625" customWidth="1"/>
    <col min="15871" max="15871" width="19.85546875" customWidth="1"/>
    <col min="15872" max="15872" width="14.85546875" customWidth="1"/>
    <col min="16125" max="16125" width="32.28515625" customWidth="1"/>
    <col min="16126" max="16126" width="18.140625" customWidth="1"/>
    <col min="16127" max="16127" width="19.85546875" customWidth="1"/>
    <col min="16128" max="16128" width="14.85546875" customWidth="1"/>
  </cols>
  <sheetData>
    <row r="1" spans="1:4" ht="60" x14ac:dyDescent="0.25">
      <c r="A1" s="2" t="s">
        <v>89</v>
      </c>
      <c r="B1" s="3" t="s">
        <v>90</v>
      </c>
      <c r="C1" s="4" t="s">
        <v>91</v>
      </c>
      <c r="D1" s="5" t="s">
        <v>92</v>
      </c>
    </row>
    <row r="2" spans="1:4" ht="16.5" customHeight="1" x14ac:dyDescent="0.25">
      <c r="A2" s="47" t="s">
        <v>57</v>
      </c>
      <c r="B2" s="6">
        <v>3950</v>
      </c>
      <c r="C2" s="49">
        <v>2514</v>
      </c>
      <c r="D2" s="7">
        <f>ROUNDDOWN(C2/B2*100,0)</f>
        <v>63</v>
      </c>
    </row>
    <row r="3" spans="1:4" ht="16.5" customHeight="1" x14ac:dyDescent="0.25">
      <c r="A3" s="58" t="s">
        <v>38</v>
      </c>
      <c r="B3" s="59">
        <v>27490</v>
      </c>
      <c r="C3" s="51">
        <v>27490</v>
      </c>
      <c r="D3" s="64">
        <f t="shared" ref="D3:D62" si="0">ROUNDDOWN(C3/B3*100,0)</f>
        <v>100</v>
      </c>
    </row>
    <row r="4" spans="1:4" ht="16.5" customHeight="1" x14ac:dyDescent="0.25">
      <c r="A4" s="47" t="s">
        <v>40</v>
      </c>
      <c r="B4" s="48">
        <v>3020</v>
      </c>
      <c r="C4" s="49">
        <v>3020</v>
      </c>
      <c r="D4" s="64">
        <f t="shared" si="0"/>
        <v>100</v>
      </c>
    </row>
    <row r="5" spans="1:4" ht="16.5" customHeight="1" x14ac:dyDescent="0.25">
      <c r="A5" s="47" t="s">
        <v>46</v>
      </c>
      <c r="B5" s="48">
        <v>4041</v>
      </c>
      <c r="C5" s="49">
        <v>1405</v>
      </c>
      <c r="D5" s="50">
        <f t="shared" si="0"/>
        <v>34</v>
      </c>
    </row>
    <row r="6" spans="1:4" ht="16.5" customHeight="1" x14ac:dyDescent="0.25">
      <c r="A6" s="47" t="s">
        <v>73</v>
      </c>
      <c r="B6" s="48">
        <v>10335</v>
      </c>
      <c r="C6" s="49">
        <v>1213</v>
      </c>
      <c r="D6" s="50">
        <f t="shared" si="0"/>
        <v>11</v>
      </c>
    </row>
    <row r="7" spans="1:4" ht="16.5" customHeight="1" x14ac:dyDescent="0.25">
      <c r="A7" s="47" t="s">
        <v>88</v>
      </c>
      <c r="B7" s="48">
        <v>1563</v>
      </c>
      <c r="C7" s="49">
        <v>686</v>
      </c>
      <c r="D7" s="50">
        <f t="shared" si="0"/>
        <v>43</v>
      </c>
    </row>
    <row r="8" spans="1:4" ht="16.5" customHeight="1" x14ac:dyDescent="0.25">
      <c r="A8" s="47" t="s">
        <v>62</v>
      </c>
      <c r="B8" s="48">
        <v>4555</v>
      </c>
      <c r="C8" s="49">
        <v>914</v>
      </c>
      <c r="D8" s="50">
        <f t="shared" si="0"/>
        <v>20</v>
      </c>
    </row>
    <row r="9" spans="1:4" ht="16.5" customHeight="1" x14ac:dyDescent="0.25">
      <c r="A9" s="47" t="s">
        <v>64</v>
      </c>
      <c r="B9" s="48">
        <v>1733</v>
      </c>
      <c r="C9" s="49">
        <v>493</v>
      </c>
      <c r="D9" s="50">
        <f t="shared" si="0"/>
        <v>28</v>
      </c>
    </row>
    <row r="10" spans="1:4" ht="16.5" customHeight="1" x14ac:dyDescent="0.25">
      <c r="A10" s="47" t="s">
        <v>86</v>
      </c>
      <c r="B10" s="48">
        <v>10528</v>
      </c>
      <c r="C10" s="49">
        <v>0</v>
      </c>
      <c r="D10" s="50">
        <f t="shared" si="0"/>
        <v>0</v>
      </c>
    </row>
    <row r="11" spans="1:4" ht="27" customHeight="1" x14ac:dyDescent="0.25">
      <c r="A11" s="47" t="s">
        <v>82</v>
      </c>
      <c r="B11" s="48">
        <v>2737</v>
      </c>
      <c r="C11" s="49">
        <v>206</v>
      </c>
      <c r="D11" s="50">
        <f t="shared" si="0"/>
        <v>7</v>
      </c>
    </row>
    <row r="12" spans="1:4" ht="29.25" customHeight="1" x14ac:dyDescent="0.25">
      <c r="A12" s="47" t="s">
        <v>56</v>
      </c>
      <c r="B12" s="48">
        <v>1453</v>
      </c>
      <c r="C12" s="49">
        <v>913</v>
      </c>
      <c r="D12" s="50">
        <f t="shared" si="0"/>
        <v>62</v>
      </c>
    </row>
    <row r="13" spans="1:4" ht="16.5" customHeight="1" x14ac:dyDescent="0.25">
      <c r="A13" s="47" t="s">
        <v>47</v>
      </c>
      <c r="B13" s="48">
        <v>3343</v>
      </c>
      <c r="C13" s="49">
        <v>1217</v>
      </c>
      <c r="D13" s="50">
        <f t="shared" si="0"/>
        <v>36</v>
      </c>
    </row>
    <row r="14" spans="1:4" ht="15.75" customHeight="1" x14ac:dyDescent="0.25">
      <c r="A14" s="47" t="s">
        <v>74</v>
      </c>
      <c r="B14" s="48">
        <v>2373</v>
      </c>
      <c r="C14" s="49">
        <v>582</v>
      </c>
      <c r="D14" s="50">
        <f t="shared" si="0"/>
        <v>24</v>
      </c>
    </row>
    <row r="15" spans="1:4" x14ac:dyDescent="0.25">
      <c r="A15" s="47" t="s">
        <v>51</v>
      </c>
      <c r="B15" s="48">
        <v>9099</v>
      </c>
      <c r="C15" s="49">
        <v>1378</v>
      </c>
      <c r="D15" s="50">
        <f t="shared" si="0"/>
        <v>15</v>
      </c>
    </row>
    <row r="16" spans="1:4" ht="15.75" customHeight="1" x14ac:dyDescent="0.25">
      <c r="A16" s="47" t="s">
        <v>49</v>
      </c>
      <c r="B16" s="48">
        <v>13641</v>
      </c>
      <c r="C16" s="49">
        <v>13641</v>
      </c>
      <c r="D16" s="64">
        <f t="shared" si="0"/>
        <v>100</v>
      </c>
    </row>
    <row r="17" spans="1:4" x14ac:dyDescent="0.25">
      <c r="A17" s="47" t="s">
        <v>70</v>
      </c>
      <c r="B17" s="48">
        <v>4826</v>
      </c>
      <c r="C17" s="49">
        <v>915</v>
      </c>
      <c r="D17" s="50">
        <f t="shared" si="0"/>
        <v>18</v>
      </c>
    </row>
    <row r="18" spans="1:4" ht="15.75" customHeight="1" x14ac:dyDescent="0.25">
      <c r="A18" s="47" t="s">
        <v>71</v>
      </c>
      <c r="B18" s="48">
        <v>5107</v>
      </c>
      <c r="C18" s="49">
        <v>2158</v>
      </c>
      <c r="D18" s="50">
        <f t="shared" si="0"/>
        <v>42</v>
      </c>
    </row>
    <row r="19" spans="1:4" ht="16.5" customHeight="1" x14ac:dyDescent="0.25">
      <c r="A19" s="47" t="s">
        <v>34</v>
      </c>
      <c r="B19" s="48">
        <v>3816</v>
      </c>
      <c r="C19" s="49">
        <v>1237</v>
      </c>
      <c r="D19" s="50">
        <f t="shared" si="0"/>
        <v>32</v>
      </c>
    </row>
    <row r="20" spans="1:4" ht="16.5" customHeight="1" x14ac:dyDescent="0.25">
      <c r="A20" s="52" t="s">
        <v>36</v>
      </c>
      <c r="B20" s="53">
        <v>22466</v>
      </c>
      <c r="C20" s="49">
        <v>11501</v>
      </c>
      <c r="D20" s="50">
        <f t="shared" si="0"/>
        <v>51</v>
      </c>
    </row>
    <row r="21" spans="1:4" ht="16.5" customHeight="1" x14ac:dyDescent="0.25">
      <c r="A21" s="60" t="s">
        <v>75</v>
      </c>
      <c r="B21" s="53">
        <v>11019</v>
      </c>
      <c r="C21" s="49">
        <v>1066</v>
      </c>
      <c r="D21" s="50">
        <f t="shared" si="0"/>
        <v>9</v>
      </c>
    </row>
    <row r="22" spans="1:4" ht="16.5" customHeight="1" x14ac:dyDescent="0.25">
      <c r="A22" s="47" t="s">
        <v>65</v>
      </c>
      <c r="B22" s="48">
        <v>2386</v>
      </c>
      <c r="C22" s="49">
        <v>873</v>
      </c>
      <c r="D22" s="50">
        <f t="shared" si="0"/>
        <v>36</v>
      </c>
    </row>
    <row r="23" spans="1:4" ht="16.5" customHeight="1" x14ac:dyDescent="0.25">
      <c r="A23" s="47" t="s">
        <v>33</v>
      </c>
      <c r="B23" s="48">
        <v>6551</v>
      </c>
      <c r="C23" s="49">
        <v>4224</v>
      </c>
      <c r="D23" s="50">
        <f t="shared" si="0"/>
        <v>64</v>
      </c>
    </row>
    <row r="24" spans="1:4" ht="16.5" customHeight="1" x14ac:dyDescent="0.25">
      <c r="A24" s="47" t="s">
        <v>35</v>
      </c>
      <c r="B24" s="48">
        <v>2817</v>
      </c>
      <c r="C24" s="49">
        <v>2599</v>
      </c>
      <c r="D24" s="50">
        <f t="shared" si="0"/>
        <v>92</v>
      </c>
    </row>
    <row r="25" spans="1:4" ht="16.5" customHeight="1" x14ac:dyDescent="0.25">
      <c r="A25" s="47" t="s">
        <v>52</v>
      </c>
      <c r="B25" s="48">
        <v>1713</v>
      </c>
      <c r="C25" s="49">
        <v>960</v>
      </c>
      <c r="D25" s="50">
        <f t="shared" si="0"/>
        <v>56</v>
      </c>
    </row>
    <row r="26" spans="1:4" ht="16.5" customHeight="1" x14ac:dyDescent="0.25">
      <c r="A26" s="47" t="s">
        <v>54</v>
      </c>
      <c r="B26" s="48">
        <v>25495</v>
      </c>
      <c r="C26" s="49">
        <v>2489</v>
      </c>
      <c r="D26" s="50">
        <f t="shared" si="0"/>
        <v>9</v>
      </c>
    </row>
    <row r="27" spans="1:4" ht="16.5" customHeight="1" x14ac:dyDescent="0.25">
      <c r="A27" s="47" t="s">
        <v>67</v>
      </c>
      <c r="B27" s="48">
        <v>5087</v>
      </c>
      <c r="C27" s="49">
        <v>1000</v>
      </c>
      <c r="D27" s="50">
        <f t="shared" si="0"/>
        <v>19</v>
      </c>
    </row>
    <row r="28" spans="1:4" ht="16.5" customHeight="1" x14ac:dyDescent="0.25">
      <c r="A28" s="47" t="s">
        <v>81</v>
      </c>
      <c r="B28" s="48">
        <v>2797</v>
      </c>
      <c r="C28" s="49">
        <v>893</v>
      </c>
      <c r="D28" s="50">
        <f t="shared" si="0"/>
        <v>31</v>
      </c>
    </row>
    <row r="29" spans="1:4" x14ac:dyDescent="0.25">
      <c r="A29" s="52" t="s">
        <v>45</v>
      </c>
      <c r="B29" s="53">
        <v>984</v>
      </c>
      <c r="C29" s="49">
        <v>371</v>
      </c>
      <c r="D29" s="50">
        <f t="shared" si="0"/>
        <v>37</v>
      </c>
    </row>
    <row r="30" spans="1:4" ht="16.5" customHeight="1" x14ac:dyDescent="0.25">
      <c r="A30" s="47" t="s">
        <v>87</v>
      </c>
      <c r="B30" s="48">
        <v>4167</v>
      </c>
      <c r="C30" s="49">
        <v>520</v>
      </c>
      <c r="D30" s="50">
        <f t="shared" si="0"/>
        <v>12</v>
      </c>
    </row>
    <row r="31" spans="1:4" ht="16.5" customHeight="1" x14ac:dyDescent="0.25">
      <c r="A31" s="47" t="s">
        <v>55</v>
      </c>
      <c r="B31" s="48">
        <v>2640</v>
      </c>
      <c r="C31" s="49">
        <v>1504</v>
      </c>
      <c r="D31" s="50">
        <f t="shared" si="0"/>
        <v>56</v>
      </c>
    </row>
    <row r="32" spans="1:4" ht="28.5" customHeight="1" x14ac:dyDescent="0.25">
      <c r="A32" s="47" t="s">
        <v>66</v>
      </c>
      <c r="B32" s="48">
        <v>2847</v>
      </c>
      <c r="C32" s="49">
        <v>378</v>
      </c>
      <c r="D32" s="50">
        <f t="shared" si="0"/>
        <v>13</v>
      </c>
    </row>
    <row r="33" spans="1:4" ht="16.5" customHeight="1" x14ac:dyDescent="0.25">
      <c r="A33" s="47" t="s">
        <v>28</v>
      </c>
      <c r="B33" s="48">
        <v>335192</v>
      </c>
      <c r="C33" s="49">
        <v>0</v>
      </c>
      <c r="D33" s="50">
        <f t="shared" si="0"/>
        <v>0</v>
      </c>
    </row>
    <row r="34" spans="1:4" ht="16.5" customHeight="1" x14ac:dyDescent="0.25">
      <c r="A34" s="47" t="s">
        <v>50</v>
      </c>
      <c r="B34" s="48">
        <v>8896</v>
      </c>
      <c r="C34" s="49">
        <v>1644</v>
      </c>
      <c r="D34" s="50">
        <f t="shared" si="0"/>
        <v>18</v>
      </c>
    </row>
    <row r="35" spans="1:4" ht="16.5" customHeight="1" x14ac:dyDescent="0.25">
      <c r="A35" s="47" t="s">
        <v>30</v>
      </c>
      <c r="B35" s="48">
        <v>16452</v>
      </c>
      <c r="C35" s="51">
        <v>12386</v>
      </c>
      <c r="D35" s="50">
        <f t="shared" si="0"/>
        <v>75</v>
      </c>
    </row>
    <row r="36" spans="1:4" ht="18" customHeight="1" x14ac:dyDescent="0.25">
      <c r="A36" s="47" t="s">
        <v>68</v>
      </c>
      <c r="B36" s="48">
        <v>2778</v>
      </c>
      <c r="C36" s="49">
        <v>1165</v>
      </c>
      <c r="D36" s="50">
        <f t="shared" si="0"/>
        <v>41</v>
      </c>
    </row>
    <row r="37" spans="1:4" ht="16.5" customHeight="1" x14ac:dyDescent="0.25">
      <c r="A37" s="47" t="s">
        <v>43</v>
      </c>
      <c r="B37" s="48">
        <v>19204</v>
      </c>
      <c r="C37" s="49">
        <v>3626</v>
      </c>
      <c r="D37" s="50">
        <f t="shared" si="0"/>
        <v>18</v>
      </c>
    </row>
    <row r="38" spans="1:4" ht="16.5" customHeight="1" x14ac:dyDescent="0.25">
      <c r="A38" s="47" t="s">
        <v>48</v>
      </c>
      <c r="B38" s="48">
        <v>5491</v>
      </c>
      <c r="C38" s="49">
        <v>1414</v>
      </c>
      <c r="D38" s="50">
        <f t="shared" si="0"/>
        <v>25</v>
      </c>
    </row>
    <row r="39" spans="1:4" ht="16.5" customHeight="1" x14ac:dyDescent="0.25">
      <c r="A39" s="47" t="s">
        <v>83</v>
      </c>
      <c r="B39" s="48">
        <v>3104</v>
      </c>
      <c r="C39" s="49">
        <v>532</v>
      </c>
      <c r="D39" s="50">
        <f t="shared" si="0"/>
        <v>17</v>
      </c>
    </row>
    <row r="40" spans="1:4" x14ac:dyDescent="0.25">
      <c r="A40" s="47" t="s">
        <v>39</v>
      </c>
      <c r="B40" s="48">
        <v>10209</v>
      </c>
      <c r="C40" s="49">
        <v>1926</v>
      </c>
      <c r="D40" s="50">
        <f t="shared" si="0"/>
        <v>18</v>
      </c>
    </row>
    <row r="41" spans="1:4" ht="16.5" customHeight="1" x14ac:dyDescent="0.25">
      <c r="A41" s="47" t="s">
        <v>69</v>
      </c>
      <c r="B41" s="48">
        <v>5431</v>
      </c>
      <c r="C41" s="49">
        <v>1247</v>
      </c>
      <c r="D41" s="50">
        <f t="shared" si="0"/>
        <v>22</v>
      </c>
    </row>
    <row r="42" spans="1:4" ht="27.75" customHeight="1" x14ac:dyDescent="0.25">
      <c r="A42" s="47" t="s">
        <v>84</v>
      </c>
      <c r="B42" s="48">
        <v>5683</v>
      </c>
      <c r="C42" s="49">
        <v>2137</v>
      </c>
      <c r="D42" s="50">
        <f t="shared" si="0"/>
        <v>37</v>
      </c>
    </row>
    <row r="43" spans="1:4" ht="27" customHeight="1" x14ac:dyDescent="0.25">
      <c r="A43" s="47" t="s">
        <v>29</v>
      </c>
      <c r="B43" s="48">
        <v>2026</v>
      </c>
      <c r="C43" s="49">
        <v>2026</v>
      </c>
      <c r="D43" s="64">
        <f t="shared" si="0"/>
        <v>100</v>
      </c>
    </row>
    <row r="44" spans="1:4" x14ac:dyDescent="0.25">
      <c r="A44" s="47" t="s">
        <v>72</v>
      </c>
      <c r="B44" s="48">
        <v>51588</v>
      </c>
      <c r="C44" s="49">
        <v>2364</v>
      </c>
      <c r="D44" s="50">
        <f t="shared" si="0"/>
        <v>4</v>
      </c>
    </row>
    <row r="45" spans="1:4" ht="16.5" customHeight="1" x14ac:dyDescent="0.25">
      <c r="A45" s="47" t="s">
        <v>63</v>
      </c>
      <c r="B45" s="48">
        <v>1425</v>
      </c>
      <c r="C45" s="49">
        <v>636</v>
      </c>
      <c r="D45" s="50">
        <f t="shared" si="0"/>
        <v>44</v>
      </c>
    </row>
    <row r="46" spans="1:4" ht="32.1" customHeight="1" x14ac:dyDescent="0.25">
      <c r="A46" s="61" t="s">
        <v>77</v>
      </c>
      <c r="B46" s="48">
        <v>1151</v>
      </c>
      <c r="C46" s="49">
        <v>1020</v>
      </c>
      <c r="D46" s="50">
        <f t="shared" si="0"/>
        <v>88</v>
      </c>
    </row>
    <row r="47" spans="1:4" ht="16.5" customHeight="1" x14ac:dyDescent="0.25">
      <c r="A47" s="47" t="s">
        <v>79</v>
      </c>
      <c r="B47" s="48">
        <v>7306</v>
      </c>
      <c r="C47" s="49">
        <v>1638</v>
      </c>
      <c r="D47" s="50">
        <f t="shared" si="0"/>
        <v>22</v>
      </c>
    </row>
    <row r="48" spans="1:4" ht="18" customHeight="1" x14ac:dyDescent="0.25">
      <c r="A48" s="47" t="s">
        <v>32</v>
      </c>
      <c r="B48" s="48">
        <v>1741</v>
      </c>
      <c r="C48" s="49">
        <v>1741</v>
      </c>
      <c r="D48" s="64">
        <f t="shared" si="0"/>
        <v>100</v>
      </c>
    </row>
    <row r="49" spans="1:4" ht="30.75" customHeight="1" x14ac:dyDescent="0.25">
      <c r="A49" s="47" t="s">
        <v>41</v>
      </c>
      <c r="B49" s="48">
        <v>2250</v>
      </c>
      <c r="C49" s="49">
        <v>1700</v>
      </c>
      <c r="D49" s="50">
        <f t="shared" si="0"/>
        <v>75</v>
      </c>
    </row>
    <row r="50" spans="1:4" x14ac:dyDescent="0.25">
      <c r="A50" s="60" t="s">
        <v>78</v>
      </c>
      <c r="B50" s="62">
        <v>3621</v>
      </c>
      <c r="C50" s="49">
        <v>2001</v>
      </c>
      <c r="D50" s="50">
        <f t="shared" si="0"/>
        <v>55</v>
      </c>
    </row>
    <row r="51" spans="1:4" ht="16.5" customHeight="1" x14ac:dyDescent="0.25">
      <c r="A51" s="47" t="s">
        <v>61</v>
      </c>
      <c r="B51" s="48">
        <v>9971</v>
      </c>
      <c r="C51" s="49">
        <v>4752</v>
      </c>
      <c r="D51" s="50">
        <f t="shared" si="0"/>
        <v>47</v>
      </c>
    </row>
    <row r="52" spans="1:4" ht="27" customHeight="1" x14ac:dyDescent="0.25">
      <c r="A52" s="47" t="s">
        <v>76</v>
      </c>
      <c r="B52" s="48">
        <v>4356</v>
      </c>
      <c r="C52" s="49">
        <v>231</v>
      </c>
      <c r="D52" s="50">
        <f t="shared" si="0"/>
        <v>5</v>
      </c>
    </row>
    <row r="53" spans="1:4" ht="45" customHeight="1" x14ac:dyDescent="0.25">
      <c r="A53" s="47" t="s">
        <v>60</v>
      </c>
      <c r="B53" s="48">
        <v>9142</v>
      </c>
      <c r="C53" s="49">
        <v>7092</v>
      </c>
      <c r="D53" s="50">
        <f t="shared" si="0"/>
        <v>77</v>
      </c>
    </row>
    <row r="54" spans="1:4" x14ac:dyDescent="0.25">
      <c r="A54" s="47" t="s">
        <v>85</v>
      </c>
      <c r="B54" s="48">
        <v>2206</v>
      </c>
      <c r="C54" s="49">
        <v>368</v>
      </c>
      <c r="D54" s="50">
        <f t="shared" si="0"/>
        <v>16</v>
      </c>
    </row>
    <row r="55" spans="1:4" ht="16.5" customHeight="1" x14ac:dyDescent="0.25">
      <c r="A55" s="47" t="s">
        <v>53</v>
      </c>
      <c r="B55" s="48">
        <v>3245</v>
      </c>
      <c r="C55" s="49">
        <v>3245</v>
      </c>
      <c r="D55" s="64">
        <f t="shared" si="0"/>
        <v>100</v>
      </c>
    </row>
    <row r="56" spans="1:4" ht="32.25" customHeight="1" x14ac:dyDescent="0.25">
      <c r="A56" s="47" t="s">
        <v>80</v>
      </c>
      <c r="B56" s="48">
        <v>791</v>
      </c>
      <c r="C56" s="49">
        <v>791</v>
      </c>
      <c r="D56" s="64">
        <f t="shared" si="0"/>
        <v>100</v>
      </c>
    </row>
    <row r="57" spans="1:4" ht="16.5" customHeight="1" x14ac:dyDescent="0.25">
      <c r="A57" s="47" t="s">
        <v>42</v>
      </c>
      <c r="B57" s="48">
        <v>7103</v>
      </c>
      <c r="C57" s="49">
        <v>4132</v>
      </c>
      <c r="D57" s="50">
        <f t="shared" si="0"/>
        <v>58</v>
      </c>
    </row>
    <row r="58" spans="1:4" ht="18" customHeight="1" x14ac:dyDescent="0.25">
      <c r="A58" s="47" t="s">
        <v>31</v>
      </c>
      <c r="B58" s="48">
        <v>4529</v>
      </c>
      <c r="C58" s="49">
        <v>2396</v>
      </c>
      <c r="D58" s="50">
        <f t="shared" si="0"/>
        <v>52</v>
      </c>
    </row>
    <row r="59" spans="1:4" ht="16.5" customHeight="1" x14ac:dyDescent="0.25">
      <c r="A59" s="47" t="s">
        <v>44</v>
      </c>
      <c r="B59" s="48">
        <v>10280</v>
      </c>
      <c r="C59" s="49">
        <v>3007</v>
      </c>
      <c r="D59" s="50">
        <f t="shared" si="0"/>
        <v>29</v>
      </c>
    </row>
    <row r="60" spans="1:4" ht="42.75" customHeight="1" x14ac:dyDescent="0.25">
      <c r="A60" s="47" t="s">
        <v>59</v>
      </c>
      <c r="B60" s="48">
        <v>2265</v>
      </c>
      <c r="C60" s="49">
        <v>0</v>
      </c>
      <c r="D60" s="50">
        <f t="shared" si="0"/>
        <v>0</v>
      </c>
    </row>
    <row r="61" spans="1:4" ht="24" customHeight="1" x14ac:dyDescent="0.25">
      <c r="A61" s="47" t="s">
        <v>37</v>
      </c>
      <c r="B61" s="48">
        <v>7225</v>
      </c>
      <c r="C61" s="49">
        <v>7225</v>
      </c>
      <c r="D61" s="64">
        <f t="shared" si="0"/>
        <v>100</v>
      </c>
    </row>
    <row r="62" spans="1:4" ht="37.5" customHeight="1" x14ac:dyDescent="0.25">
      <c r="A62" s="63" t="s">
        <v>58</v>
      </c>
      <c r="B62" s="48">
        <v>3561</v>
      </c>
      <c r="C62" s="49">
        <v>2044</v>
      </c>
      <c r="D62" s="50">
        <f t="shared" si="0"/>
        <v>57</v>
      </c>
    </row>
  </sheetData>
  <autoFilter ref="A1:B6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view="pageBreakPreview" zoomScaleNormal="100" zoomScaleSheetLayoutView="100" workbookViewId="0">
      <selection activeCell="E26" sqref="E26"/>
    </sheetView>
  </sheetViews>
  <sheetFormatPr defaultRowHeight="15" x14ac:dyDescent="0.25"/>
  <cols>
    <col min="1" max="1" width="33.85546875" customWidth="1"/>
    <col min="2" max="2" width="46.5703125" customWidth="1"/>
  </cols>
  <sheetData>
    <row r="1" spans="1:2" ht="20.100000000000001" customHeight="1" x14ac:dyDescent="0.3">
      <c r="A1" s="17" t="s">
        <v>57</v>
      </c>
      <c r="B1" s="17" t="s">
        <v>35</v>
      </c>
    </row>
    <row r="2" spans="1:2" ht="20.100000000000001" customHeight="1" x14ac:dyDescent="0.3">
      <c r="A2" s="17" t="s">
        <v>40</v>
      </c>
      <c r="B2" s="17" t="s">
        <v>52</v>
      </c>
    </row>
    <row r="3" spans="1:2" ht="20.100000000000001" customHeight="1" x14ac:dyDescent="0.3">
      <c r="A3" s="17" t="s">
        <v>46</v>
      </c>
      <c r="B3" s="17" t="s">
        <v>67</v>
      </c>
    </row>
    <row r="4" spans="1:2" ht="20.100000000000001" customHeight="1" x14ac:dyDescent="0.3">
      <c r="A4" s="17" t="s">
        <v>73</v>
      </c>
      <c r="B4" s="17" t="s">
        <v>81</v>
      </c>
    </row>
    <row r="5" spans="1:2" ht="20.100000000000001" customHeight="1" x14ac:dyDescent="0.3">
      <c r="A5" s="17" t="s">
        <v>88</v>
      </c>
      <c r="B5" s="17" t="s">
        <v>87</v>
      </c>
    </row>
    <row r="6" spans="1:2" ht="20.100000000000001" customHeight="1" x14ac:dyDescent="0.3">
      <c r="A6" s="17" t="s">
        <v>64</v>
      </c>
      <c r="B6" s="17" t="s">
        <v>55</v>
      </c>
    </row>
    <row r="7" spans="1:2" ht="20.100000000000001" customHeight="1" x14ac:dyDescent="0.3">
      <c r="A7" s="17" t="s">
        <v>86</v>
      </c>
      <c r="B7" s="17" t="s">
        <v>66</v>
      </c>
    </row>
    <row r="8" spans="1:2" ht="20.100000000000001" customHeight="1" x14ac:dyDescent="0.3">
      <c r="A8" s="17" t="s">
        <v>82</v>
      </c>
      <c r="B8" s="17" t="s">
        <v>50</v>
      </c>
    </row>
    <row r="9" spans="1:2" ht="20.100000000000001" customHeight="1" x14ac:dyDescent="0.3">
      <c r="A9" s="17" t="s">
        <v>56</v>
      </c>
      <c r="B9" s="17" t="s">
        <v>68</v>
      </c>
    </row>
    <row r="10" spans="1:2" ht="20.100000000000001" customHeight="1" x14ac:dyDescent="0.3">
      <c r="A10" s="17" t="s">
        <v>38</v>
      </c>
      <c r="B10" s="17" t="s">
        <v>48</v>
      </c>
    </row>
    <row r="11" spans="1:2" ht="20.100000000000001" customHeight="1" x14ac:dyDescent="0.3">
      <c r="A11" s="17" t="s">
        <v>62</v>
      </c>
      <c r="B11" s="17" t="s">
        <v>83</v>
      </c>
    </row>
    <row r="12" spans="1:2" ht="20.100000000000001" customHeight="1" x14ac:dyDescent="0.3">
      <c r="A12" s="17" t="s">
        <v>47</v>
      </c>
      <c r="B12" s="17" t="s">
        <v>69</v>
      </c>
    </row>
    <row r="13" spans="1:2" ht="20.100000000000001" customHeight="1" x14ac:dyDescent="0.3">
      <c r="A13" s="17" t="s">
        <v>51</v>
      </c>
      <c r="B13" s="17" t="s">
        <v>84</v>
      </c>
    </row>
    <row r="14" spans="1:2" ht="20.100000000000001" customHeight="1" x14ac:dyDescent="0.3">
      <c r="A14" s="17" t="s">
        <v>70</v>
      </c>
      <c r="B14" s="17" t="s">
        <v>29</v>
      </c>
    </row>
    <row r="15" spans="1:2" ht="20.100000000000001" customHeight="1" x14ac:dyDescent="0.3">
      <c r="A15" s="17" t="s">
        <v>54</v>
      </c>
      <c r="B15" s="17" t="s">
        <v>45</v>
      </c>
    </row>
    <row r="16" spans="1:2" ht="20.100000000000001" customHeight="1" x14ac:dyDescent="0.3">
      <c r="A16" s="17" t="s">
        <v>28</v>
      </c>
      <c r="B16" s="17" t="s">
        <v>63</v>
      </c>
    </row>
    <row r="17" spans="1:2" ht="20.100000000000001" customHeight="1" x14ac:dyDescent="0.3">
      <c r="A17" s="17" t="s">
        <v>30</v>
      </c>
      <c r="B17" s="17" t="s">
        <v>77</v>
      </c>
    </row>
    <row r="18" spans="1:2" ht="20.100000000000001" customHeight="1" x14ac:dyDescent="0.3">
      <c r="A18" s="17" t="s">
        <v>43</v>
      </c>
      <c r="B18" s="17" t="s">
        <v>79</v>
      </c>
    </row>
    <row r="19" spans="1:2" ht="20.100000000000001" customHeight="1" x14ac:dyDescent="0.3">
      <c r="A19" s="17" t="s">
        <v>39</v>
      </c>
      <c r="B19" s="17" t="s">
        <v>32</v>
      </c>
    </row>
    <row r="20" spans="1:2" ht="20.100000000000001" customHeight="1" x14ac:dyDescent="0.3">
      <c r="A20" s="17" t="s">
        <v>72</v>
      </c>
      <c r="B20" s="17" t="s">
        <v>41</v>
      </c>
    </row>
    <row r="21" spans="1:2" ht="20.100000000000001" customHeight="1" x14ac:dyDescent="0.3">
      <c r="A21" s="17" t="s">
        <v>61</v>
      </c>
      <c r="B21" s="17" t="s">
        <v>76</v>
      </c>
    </row>
    <row r="22" spans="1:2" ht="39" customHeight="1" x14ac:dyDescent="0.3">
      <c r="A22" s="17" t="s">
        <v>44</v>
      </c>
      <c r="B22" s="17" t="s">
        <v>60</v>
      </c>
    </row>
    <row r="23" spans="1:2" ht="20.100000000000001" customHeight="1" x14ac:dyDescent="0.3">
      <c r="A23" s="17" t="s">
        <v>74</v>
      </c>
      <c r="B23" s="17" t="s">
        <v>85</v>
      </c>
    </row>
    <row r="24" spans="1:2" ht="20.100000000000001" customHeight="1" x14ac:dyDescent="0.3">
      <c r="A24" s="17" t="s">
        <v>49</v>
      </c>
      <c r="B24" s="17" t="s">
        <v>53</v>
      </c>
    </row>
    <row r="25" spans="1:2" ht="20.100000000000001" customHeight="1" x14ac:dyDescent="0.3">
      <c r="A25" s="17" t="s">
        <v>71</v>
      </c>
      <c r="B25" s="17" t="s">
        <v>80</v>
      </c>
    </row>
    <row r="26" spans="1:2" ht="20.100000000000001" customHeight="1" x14ac:dyDescent="0.3">
      <c r="A26" s="17" t="s">
        <v>34</v>
      </c>
      <c r="B26" s="17" t="s">
        <v>42</v>
      </c>
    </row>
    <row r="27" spans="1:2" ht="20.100000000000001" customHeight="1" x14ac:dyDescent="0.3">
      <c r="A27" s="17" t="s">
        <v>36</v>
      </c>
      <c r="B27" s="17" t="s">
        <v>31</v>
      </c>
    </row>
    <row r="28" spans="1:2" ht="20.100000000000001" customHeight="1" x14ac:dyDescent="0.3">
      <c r="A28" s="17" t="s">
        <v>75</v>
      </c>
      <c r="B28" s="17" t="s">
        <v>59</v>
      </c>
    </row>
    <row r="29" spans="1:2" ht="20.100000000000001" customHeight="1" x14ac:dyDescent="0.3">
      <c r="A29" s="17" t="s">
        <v>78</v>
      </c>
      <c r="B29" s="17" t="s">
        <v>37</v>
      </c>
    </row>
    <row r="30" spans="1:2" ht="20.100000000000001" customHeight="1" x14ac:dyDescent="0.3">
      <c r="A30" s="17" t="s">
        <v>65</v>
      </c>
      <c r="B30" s="17" t="s">
        <v>58</v>
      </c>
    </row>
    <row r="31" spans="1:2" ht="20.100000000000001" customHeight="1" x14ac:dyDescent="0.3">
      <c r="A31" s="17" t="s">
        <v>33</v>
      </c>
    </row>
    <row r="32" spans="1:2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для расчета </vt:lpstr>
      <vt:lpstr>МО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2025-07-02T08:52:04Z</cp:lastPrinted>
  <dcterms:created xsi:type="dcterms:W3CDTF">2023-04-17T05:10:00Z</dcterms:created>
  <dcterms:modified xsi:type="dcterms:W3CDTF">2025-07-08T06:16:38Z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73DFBB51E0EF48D48D24DF1C9FF0EF4A_12</vt:lpwstr>
  </property>
  <property fmtid="{D5CDD505-2E9C-101B-9397-08002B2CF9AE}" pid="3" name="KSOProductBuildVer">
    <vt:lpwstr>1049-12.2.0.17562</vt:lpwstr>
  </property>
</Properties>
</file>